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<sst xmlns="http://schemas.openxmlformats.org/spreadsheetml/2006/main" count="48" uniqueCount="47">
  <si>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/</t>
  </si>
  <si>
    <t xml:space="preserve"> PROFESIONAL:</t>
  </si>
  <si>
    <t xml:space="preserve"> COMITENTE:</t>
  </si>
  <si>
    <t xml:space="preserve"> OBRA:</t>
  </si>
  <si>
    <t xml:space="preserve"> UBICACIÓN:</t>
  </si>
  <si>
    <t>Vivienda Individual Urbana - Duplex</t>
  </si>
  <si>
    <t>CANTIDAD DE M2</t>
  </si>
  <si>
    <t>Nº</t>
  </si>
  <si>
    <t>% INCIDENCIA</t>
  </si>
  <si>
    <t>$ TOTAL</t>
  </si>
  <si>
    <t>MOVIMIENTO DE TIERRA</t>
  </si>
  <si>
    <t>ESTRUCTURA HºAº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</si>
  <si>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</si>
  <si>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</si>
  <si>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</si>
  <si>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</si>
  <si>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</si>
  <si>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</si>
  <si>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</si>
  <si>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</si>
  <si>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</si>
  <si>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</si>
  <si>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</si>
  <si>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</si>
  <si>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INSTALACIÓN ELÉCTRICA</t>
  </si>
  <si>
    <t>INSTALACIÓN SANITARIA</t>
  </si>
  <si>
    <t>INSTALACIÓN DE GAS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</si>
  <si>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</si>
  <si>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</si>
  <si>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</si>
  <si>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</si>
  <si>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</si>
  <si>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</si>
  <si>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</si>
  <si>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</si>
  <si>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</si>
  <si>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</si>
  <si>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</si>
  <si>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</si>
  <si>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</si>
  <si>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</si>
  <si>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</si>
  <si>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</si>
  <si>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</si>
  <si>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</si>
  <si>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 xml:space="preserve">PRECIO TEÓRICO </t>
  </si>
  <si>
    <t>Valores teóricos y usuales: se adopta 10% de gastos generales; 10% de beneficio; 21% de IVA genérico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</si>
</sst>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0.0"/>
  </numFmts>
  <fonts count="1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b/>
      <sz val="16"/>
      <color indexed="5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left" indent="1"/>
    </xf>
    <xf numFmtId="0" fontId="1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left" indent="1"/>
    </xf>
    <xf numFmtId="0" fontId="1" fillId="3" borderId="5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indent="1"/>
    </xf>
    <xf numFmtId="0" fontId="1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indent="1"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 indent="1"/>
    </xf>
    <xf numFmtId="0" fontId="0" fillId="2" borderId="4" xfId="0" applyFill="1" applyBorder="1" applyAlignment="1">
      <alignment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>
      <alignment horizontal="center" vertical="center"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indent="1"/>
    </xf>
    <xf numFmtId="17" fontId="10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4" fontId="1" fillId="3" borderId="9" xfId="0" applyNumberFormat="1" applyFont="1" applyFill="1" applyBorder="1" applyAlignment="1">
      <alignment horizontal="right" indent="1"/>
    </xf>
    <xf numFmtId="4" fontId="1" fillId="3" borderId="3" xfId="0" applyNumberFormat="1" applyFont="1" applyFill="1" applyBorder="1" applyAlignment="1">
      <alignment horizontal="right" indent="1"/>
    </xf>
    <xf numFmtId="4" fontId="1" fillId="3" borderId="8" xfId="0" applyNumberFormat="1" applyFont="1" applyFill="1" applyBorder="1" applyAlignment="1">
      <alignment horizontal="right" indent="1"/>
    </xf>
    <xf numFmtId="0" fontId="5" fillId="2" borderId="0" xfId="0" applyFont="1" applyFill="1" applyAlignment="1">
      <alignment horizontal="right" vertical="center"/>
    </xf>
    <xf numFmtId="17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0" fillId="5" borderId="9" xfId="0" applyFill="1" applyBorder="1" applyAlignment="1" applyProtection="1">
      <alignment horizontal="left" vertical="center" indent="1"/>
      <protection locked="0"/>
    </xf>
    <xf numFmtId="0" fontId="0" fillId="5" borderId="3" xfId="0" applyFill="1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indent="1"/>
    </xf>
    <xf numFmtId="4" fontId="1" fillId="3" borderId="4" xfId="0" applyNumberFormat="1" applyFont="1" applyFill="1" applyBorder="1" applyAlignment="1">
      <alignment horizontal="right" indent="1"/>
    </xf>
    <xf numFmtId="4" fontId="1" fillId="3" borderId="6" xfId="0" applyNumberFormat="1" applyFont="1" applyFill="1" applyBorder="1" applyAlignment="1">
      <alignment horizontal="right" indent="1"/>
    </xf>
    <xf numFmtId="0" fontId="0" fillId="5" borderId="0" xfId="0" applyFill="1" applyAlignment="1" applyProtection="1">
      <alignment horizontal="center" vertical="center"/>
      <protection locked="0"/>
    </xf>
    <xf numFmtId="4" fontId="1" fillId="5" borderId="9" xfId="0" applyNumberFormat="1" applyFont="1" applyFill="1" applyBorder="1" applyAlignment="1" applyProtection="1">
      <alignment horizontal="right" indent="1"/>
      <protection locked="0"/>
    </xf>
    <xf numFmtId="4" fontId="1" fillId="5" borderId="3" xfId="0" applyNumberFormat="1" applyFont="1" applyFill="1" applyBorder="1" applyAlignment="1" applyProtection="1">
      <alignment horizontal="right" indent="1"/>
      <protection locked="0"/>
    </xf>
    <xf numFmtId="0" fontId="1" fillId="5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right" indent="1"/>
    </xf>
    <xf numFmtId="0" fontId="1" fillId="3" borderId="3" xfId="0" applyFont="1" applyFill="1" applyBorder="1" applyAlignment="1">
      <alignment horizontal="right" indent="1"/>
    </xf>
    <xf numFmtId="4" fontId="1" fillId="5" borderId="12" xfId="0" applyNumberFormat="1" applyFont="1" applyFill="1" applyBorder="1" applyAlignment="1" applyProtection="1">
      <alignment horizontal="right" indent="1"/>
      <protection locked="0"/>
    </xf>
    <xf numFmtId="4" fontId="1" fillId="5" borderId="5" xfId="0" applyNumberFormat="1" applyFont="1" applyFill="1" applyBorder="1" applyAlignment="1" applyProtection="1">
      <alignment horizontal="right" indent="1"/>
      <protection locked="0"/>
    </xf>
    <xf numFmtId="4" fontId="1" fillId="5" borderId="7" xfId="0" applyNumberFormat="1" applyFont="1" applyFill="1" applyBorder="1" applyAlignment="1" applyProtection="1">
      <alignment horizontal="right" indent="1"/>
      <protection locked="0"/>
    </xf>
    <xf numFmtId="4" fontId="1" fillId="3" borderId="10" xfId="0" applyNumberFormat="1" applyFont="1" applyFill="1" applyBorder="1" applyAlignment="1">
      <alignment horizontal="right" indent="1"/>
    </xf>
    <xf numFmtId="4" fontId="1" fillId="3" borderId="0" xfId="0" applyNumberFormat="1" applyFont="1" applyFill="1" applyBorder="1" applyAlignment="1">
      <alignment horizontal="right" indent="1"/>
    </xf>
    <xf numFmtId="4" fontId="1" fillId="3" borderId="2" xfId="0" applyNumberFormat="1" applyFont="1" applyFill="1" applyBorder="1" applyAlignment="1">
      <alignment horizontal="right" indent="1"/>
    </xf>
    <xf numFmtId="0" fontId="1" fillId="5" borderId="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DD0806"/>
      </font>
      <fill>
        <patternFill patternType="solid">
          <bgColor rgb="FFFFFFCC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152400</xdr:rowOff>
    </xdr:from>
    <xdr:to>
      <xdr:col>22</xdr:col>
      <xdr:colOff>323850</xdr:colOff>
      <xdr:row>50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25817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46"/>
  <sheetViews>
    <sheetView showGridLines="0" tabSelected="1" zoomScale="150" zoomScaleNormal="150" workbookViewId="0" topLeftCell="A1">
      <selection activeCell="P45" sqref="P45:S45"/>
    </sheetView>
  </sheetViews>
  <sheetFormatPr defaultColWidth="11.421875" defaultRowHeight="12.75"/>
  <cols>
    <col min="1" max="1" width="5.8515625" style="0" customWidth="1"/>
    <col min="2" max="2" width="3.7109375" style="0" customWidth="1"/>
    <col min="3" max="3" width="5.8515625" style="0" customWidth="1"/>
    <col min="4" max="12" width="3.7109375" style="0" customWidth="1"/>
    <col min="13" max="14" width="3.00390625" style="0" customWidth="1"/>
    <col min="15" max="15" width="3.7109375" style="0" customWidth="1"/>
    <col min="16" max="16" width="3.28125" style="0" customWidth="1"/>
    <col min="17" max="17" width="3.00390625" style="0" customWidth="1"/>
    <col min="18" max="18" width="2.8515625" style="0" customWidth="1"/>
    <col min="19" max="19" width="5.140625" style="0" customWidth="1"/>
    <col min="20" max="20" width="1.8515625" style="0" customWidth="1"/>
    <col min="21" max="22" width="3.00390625" style="0" customWidth="1"/>
    <col min="23" max="23" width="7.7109375" style="0" customWidth="1"/>
    <col min="24" max="24" width="11.00390625" style="0" customWidth="1"/>
    <col min="25" max="25" width="6.7109375" style="0" customWidth="1"/>
    <col min="26" max="28" width="3.7109375" style="0" customWidth="1"/>
  </cols>
  <sheetData>
    <row r="5" spans="19:23" ht="33.75" customHeight="1">
      <c r="S5" s="48">
        <v>42036</v>
      </c>
      <c r="T5" s="49"/>
      <c r="U5" s="49"/>
      <c r="V5" s="49"/>
      <c r="W5" s="49"/>
    </row>
    <row r="6" spans="19:23" ht="20.25">
      <c r="S6" s="42"/>
      <c r="T6" s="42"/>
      <c r="U6" s="42"/>
      <c r="V6" s="42"/>
      <c r="W6" s="42"/>
    </row>
    <row r="9" ht="8.25" customHeight="1"/>
    <row r="10" spans="1:23" ht="19.5" customHeight="1">
      <c r="A10" s="60" t="s">
        <v>1</v>
      </c>
      <c r="B10" s="61"/>
      <c r="C10" s="62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S10" s="47" t="s">
        <v>42</v>
      </c>
      <c r="T10" s="47"/>
      <c r="U10" s="47"/>
      <c r="V10" s="47"/>
      <c r="W10" s="47"/>
    </row>
    <row r="11" spans="1:23" ht="19.5" customHeight="1">
      <c r="A11" s="2" t="s">
        <v>41</v>
      </c>
      <c r="B11" s="31"/>
      <c r="C11" s="31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S11" s="32"/>
      <c r="T11" s="33" t="s">
        <v>0</v>
      </c>
      <c r="U11" s="32"/>
      <c r="V11" s="33" t="s">
        <v>0</v>
      </c>
      <c r="W11" s="32"/>
    </row>
    <row r="12" spans="1:17" ht="19.5" customHeight="1">
      <c r="A12" s="63" t="s">
        <v>2</v>
      </c>
      <c r="B12" s="64"/>
      <c r="C12" s="64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23" ht="19.5" customHeight="1">
      <c r="A13" s="65" t="s">
        <v>3</v>
      </c>
      <c r="B13" s="66"/>
      <c r="C13" s="66"/>
      <c r="D13" s="52" t="s">
        <v>5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S13" s="47" t="s">
        <v>6</v>
      </c>
      <c r="T13" s="47"/>
      <c r="U13" s="47"/>
      <c r="V13" s="47"/>
      <c r="W13" s="47"/>
    </row>
    <row r="14" spans="1:23" ht="19.5" customHeight="1">
      <c r="A14" s="65" t="s">
        <v>4</v>
      </c>
      <c r="B14" s="66"/>
      <c r="C14" s="66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S14" s="70">
        <v>100</v>
      </c>
      <c r="T14" s="70"/>
      <c r="U14" s="70"/>
      <c r="V14" s="70"/>
      <c r="W14" s="70"/>
    </row>
    <row r="15" spans="1:23" ht="9" customHeight="1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7"/>
      <c r="T15" s="7"/>
      <c r="U15" s="7"/>
      <c r="V15" s="7"/>
      <c r="W15" s="7"/>
    </row>
    <row r="16" spans="16:19" ht="27" customHeight="1">
      <c r="P16" s="59"/>
      <c r="Q16" s="59"/>
      <c r="R16" s="59"/>
      <c r="S16" s="59"/>
    </row>
    <row r="17" spans="1:25" ht="19.5" customHeight="1">
      <c r="A17" s="3" t="s">
        <v>7</v>
      </c>
      <c r="B17" s="54" t="s">
        <v>40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57" t="s">
        <v>9</v>
      </c>
      <c r="Q17" s="57"/>
      <c r="R17" s="57"/>
      <c r="S17" s="57"/>
      <c r="T17" s="57" t="s">
        <v>8</v>
      </c>
      <c r="U17" s="57"/>
      <c r="V17" s="57"/>
      <c r="W17" s="58"/>
      <c r="Y17" s="29"/>
    </row>
    <row r="18" spans="1:25" ht="7.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Y18" s="29"/>
    </row>
    <row r="19" spans="1:31" ht="12.75">
      <c r="A19" s="17" t="s">
        <v>31</v>
      </c>
      <c r="B19" s="10" t="s">
        <v>43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4">
        <f aca="true" t="shared" si="0" ref="P19:P38">+ROUND($P$41*$S$14*T19/100,2)</f>
        <v>23349.99</v>
      </c>
      <c r="Q19" s="45"/>
      <c r="R19" s="45"/>
      <c r="S19" s="46"/>
      <c r="T19" s="71">
        <v>3.4514668847530667</v>
      </c>
      <c r="U19" s="72"/>
      <c r="V19" s="72"/>
      <c r="W19" s="72"/>
      <c r="X19" s="43"/>
      <c r="Y19" s="43"/>
      <c r="Z19" s="43"/>
      <c r="AA19" s="43"/>
      <c r="AB19" s="43"/>
      <c r="AC19" s="43"/>
      <c r="AD19" s="43"/>
      <c r="AE19" s="43"/>
    </row>
    <row r="20" spans="1:31" ht="12.75">
      <c r="A20" s="17" t="s">
        <v>32</v>
      </c>
      <c r="B20" s="12" t="s">
        <v>10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67">
        <f t="shared" si="0"/>
        <v>17259.13</v>
      </c>
      <c r="Q20" s="68"/>
      <c r="R20" s="68"/>
      <c r="S20" s="69"/>
      <c r="T20" s="71">
        <v>2.5511490446042844</v>
      </c>
      <c r="U20" s="72"/>
      <c r="V20" s="72"/>
      <c r="W20" s="72"/>
      <c r="X20" s="43"/>
      <c r="Y20" s="43"/>
      <c r="Z20" s="43"/>
      <c r="AA20" s="43"/>
      <c r="AB20" s="43"/>
      <c r="AC20" s="43"/>
      <c r="AD20" s="43"/>
      <c r="AE20" s="43"/>
    </row>
    <row r="21" spans="1:31" ht="12.75">
      <c r="A21" s="17" t="s">
        <v>33</v>
      </c>
      <c r="B21" s="12" t="s">
        <v>11</v>
      </c>
      <c r="C21" s="13"/>
      <c r="D21" s="13"/>
      <c r="E21" s="13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67">
        <f t="shared" si="0"/>
        <v>118453.41</v>
      </c>
      <c r="Q21" s="68"/>
      <c r="R21" s="68"/>
      <c r="S21" s="69"/>
      <c r="T21" s="71">
        <v>17.509129296909776</v>
      </c>
      <c r="U21" s="72"/>
      <c r="V21" s="72"/>
      <c r="W21" s="72"/>
      <c r="X21" s="43"/>
      <c r="Y21" s="43"/>
      <c r="Z21" s="43"/>
      <c r="AA21" s="43"/>
      <c r="AB21" s="43"/>
      <c r="AC21" s="43"/>
      <c r="AD21" s="43"/>
      <c r="AE21" s="43"/>
    </row>
    <row r="22" spans="1:31" ht="12.75">
      <c r="A22" s="17" t="s">
        <v>34</v>
      </c>
      <c r="B22" s="12" t="s">
        <v>12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67">
        <f t="shared" si="0"/>
        <v>118025.26</v>
      </c>
      <c r="Q22" s="68"/>
      <c r="R22" s="68"/>
      <c r="S22" s="69"/>
      <c r="T22" s="71">
        <v>17.445842596940423</v>
      </c>
      <c r="U22" s="72"/>
      <c r="V22" s="72"/>
      <c r="W22" s="72"/>
      <c r="X22" s="43"/>
      <c r="Y22" s="43"/>
      <c r="Z22" s="43"/>
      <c r="AA22" s="43"/>
      <c r="AB22" s="43"/>
      <c r="AC22" s="43"/>
      <c r="AD22" s="43"/>
      <c r="AE22" s="43"/>
    </row>
    <row r="23" spans="1:31" ht="12.75">
      <c r="A23" s="17" t="s">
        <v>35</v>
      </c>
      <c r="B23" s="12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7">
        <f t="shared" si="0"/>
        <v>3101.71</v>
      </c>
      <c r="Q23" s="68"/>
      <c r="R23" s="68"/>
      <c r="S23" s="69"/>
      <c r="T23" s="71">
        <v>0.45847714975473486</v>
      </c>
      <c r="U23" s="72"/>
      <c r="V23" s="72"/>
      <c r="W23" s="72"/>
      <c r="X23" s="43"/>
      <c r="Y23" s="43"/>
      <c r="Z23" s="43"/>
      <c r="AA23" s="43"/>
      <c r="AB23" s="43"/>
      <c r="AC23" s="43"/>
      <c r="AD23" s="43"/>
      <c r="AE23" s="43"/>
    </row>
    <row r="24" spans="1:31" ht="12.75">
      <c r="A24" s="17" t="s">
        <v>36</v>
      </c>
      <c r="B24" s="12" t="s">
        <v>14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7">
        <f t="shared" si="0"/>
        <v>29199.67</v>
      </c>
      <c r="Q24" s="68"/>
      <c r="R24" s="68"/>
      <c r="S24" s="69"/>
      <c r="T24" s="71">
        <v>4.316134224549759</v>
      </c>
      <c r="U24" s="72"/>
      <c r="V24" s="72"/>
      <c r="W24" s="72"/>
      <c r="X24" s="43"/>
      <c r="Y24" s="43"/>
      <c r="Z24" s="43"/>
      <c r="AA24" s="43"/>
      <c r="AB24" s="43"/>
      <c r="AC24" s="43"/>
      <c r="AD24" s="43"/>
      <c r="AE24" s="43"/>
    </row>
    <row r="25" spans="1:31" ht="12.75">
      <c r="A25" s="17" t="s">
        <v>37</v>
      </c>
      <c r="B25" s="12" t="s">
        <v>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7">
        <f t="shared" si="0"/>
        <v>66173.5</v>
      </c>
      <c r="Q25" s="68"/>
      <c r="R25" s="68"/>
      <c r="S25" s="69"/>
      <c r="T25" s="71">
        <v>9.781401119180114</v>
      </c>
      <c r="U25" s="72"/>
      <c r="V25" s="72"/>
      <c r="W25" s="72"/>
      <c r="X25" s="43"/>
      <c r="Y25" s="43"/>
      <c r="Z25" s="43"/>
      <c r="AA25" s="43"/>
      <c r="AB25" s="43"/>
      <c r="AC25" s="43"/>
      <c r="AD25" s="43"/>
      <c r="AE25" s="43"/>
    </row>
    <row r="26" spans="1:31" ht="12.75">
      <c r="A26" s="17" t="s">
        <v>38</v>
      </c>
      <c r="B26" s="12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67">
        <f t="shared" si="0"/>
        <v>13017.61</v>
      </c>
      <c r="Q26" s="68"/>
      <c r="R26" s="68"/>
      <c r="S26" s="69"/>
      <c r="T26" s="71">
        <v>1.9241915610473326</v>
      </c>
      <c r="U26" s="72"/>
      <c r="V26" s="72"/>
      <c r="W26" s="72"/>
      <c r="X26" s="43"/>
      <c r="Y26" s="43"/>
      <c r="Z26" s="43"/>
      <c r="AA26" s="43"/>
      <c r="AB26" s="43"/>
      <c r="AC26" s="43"/>
      <c r="AD26" s="43"/>
      <c r="AE26" s="43"/>
    </row>
    <row r="27" spans="1:31" ht="12.75">
      <c r="A27" s="17" t="s">
        <v>39</v>
      </c>
      <c r="B27" s="12" t="s">
        <v>17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67">
        <f t="shared" si="0"/>
        <v>15949.7</v>
      </c>
      <c r="Q27" s="68"/>
      <c r="R27" s="68"/>
      <c r="S27" s="69"/>
      <c r="T27" s="71">
        <v>2.357597034753065</v>
      </c>
      <c r="U27" s="72"/>
      <c r="V27" s="72"/>
      <c r="W27" s="72"/>
      <c r="X27" s="43"/>
      <c r="Y27" s="43"/>
      <c r="Z27" s="43"/>
      <c r="AA27" s="43"/>
      <c r="AB27" s="43"/>
      <c r="AC27" s="43"/>
      <c r="AD27" s="43"/>
      <c r="AE27" s="43"/>
    </row>
    <row r="28" spans="1:31" ht="12.75">
      <c r="A28" s="17">
        <v>10</v>
      </c>
      <c r="B28" s="12" t="s">
        <v>18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67">
        <f t="shared" si="0"/>
        <v>13677.39</v>
      </c>
      <c r="Q28" s="68"/>
      <c r="R28" s="68"/>
      <c r="S28" s="69"/>
      <c r="T28" s="71">
        <v>2.021715730347397</v>
      </c>
      <c r="U28" s="72"/>
      <c r="V28" s="72"/>
      <c r="W28" s="72"/>
      <c r="X28" s="43"/>
      <c r="Y28" s="43"/>
      <c r="Z28" s="43"/>
      <c r="AA28" s="43"/>
      <c r="AB28" s="43"/>
      <c r="AC28" s="43"/>
      <c r="AD28" s="43"/>
      <c r="AE28" s="43"/>
    </row>
    <row r="29" spans="1:31" ht="12.75">
      <c r="A29" s="17">
        <v>11</v>
      </c>
      <c r="B29" s="12" t="s">
        <v>19</v>
      </c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67">
        <f t="shared" si="0"/>
        <v>31258.03</v>
      </c>
      <c r="Q29" s="68"/>
      <c r="R29" s="68"/>
      <c r="S29" s="69"/>
      <c r="T29" s="71">
        <v>4.620389591848981</v>
      </c>
      <c r="U29" s="72"/>
      <c r="V29" s="72"/>
      <c r="W29" s="72"/>
      <c r="X29" s="43"/>
      <c r="Y29" s="43"/>
      <c r="Z29" s="43"/>
      <c r="AA29" s="43"/>
      <c r="AB29" s="43"/>
      <c r="AC29" s="43"/>
      <c r="AD29" s="43"/>
      <c r="AE29" s="43"/>
    </row>
    <row r="30" spans="1:31" ht="12.75">
      <c r="A30" s="17">
        <v>12</v>
      </c>
      <c r="B30" s="12" t="s">
        <v>20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67">
        <f t="shared" si="0"/>
        <v>5279.04</v>
      </c>
      <c r="Q30" s="68"/>
      <c r="R30" s="68"/>
      <c r="S30" s="69"/>
      <c r="T30" s="71">
        <v>0.780318874405523</v>
      </c>
      <c r="U30" s="72"/>
      <c r="V30" s="72"/>
      <c r="W30" s="72"/>
      <c r="X30" s="43"/>
      <c r="Y30" s="43"/>
      <c r="Z30" s="43"/>
      <c r="AA30" s="43"/>
      <c r="AB30" s="43"/>
      <c r="AC30" s="43"/>
      <c r="AD30" s="43"/>
      <c r="AE30" s="43"/>
    </row>
    <row r="31" spans="1:31" ht="12.75">
      <c r="A31" s="17">
        <v>13</v>
      </c>
      <c r="B31" s="12" t="s">
        <v>21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67">
        <f t="shared" si="0"/>
        <v>71920.72</v>
      </c>
      <c r="Q31" s="68"/>
      <c r="R31" s="68"/>
      <c r="S31" s="69"/>
      <c r="T31" s="71">
        <v>10.630924197084546</v>
      </c>
      <c r="U31" s="72"/>
      <c r="V31" s="72"/>
      <c r="W31" s="72"/>
      <c r="X31" s="43"/>
      <c r="Y31" s="43"/>
      <c r="Z31" s="43"/>
      <c r="AA31" s="43"/>
      <c r="AB31" s="43"/>
      <c r="AC31" s="43"/>
      <c r="AD31" s="43"/>
      <c r="AE31" s="43"/>
    </row>
    <row r="32" spans="1:31" ht="12.75">
      <c r="A32" s="17">
        <v>14</v>
      </c>
      <c r="B32" s="12" t="s">
        <v>22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67">
        <f t="shared" si="0"/>
        <v>4662.73</v>
      </c>
      <c r="Q32" s="68"/>
      <c r="R32" s="68"/>
      <c r="S32" s="69"/>
      <c r="T32" s="71">
        <v>0.6892185085065188</v>
      </c>
      <c r="U32" s="72"/>
      <c r="V32" s="72"/>
      <c r="W32" s="72"/>
      <c r="X32" s="43"/>
      <c r="Y32" s="43"/>
      <c r="Z32" s="43"/>
      <c r="AA32" s="43"/>
      <c r="AB32" s="43"/>
      <c r="AC32" s="43"/>
      <c r="AD32" s="43"/>
      <c r="AE32" s="43"/>
    </row>
    <row r="33" spans="1:31" ht="12.75">
      <c r="A33" s="17">
        <v>15</v>
      </c>
      <c r="B33" s="12" t="s">
        <v>23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67">
        <f t="shared" si="0"/>
        <v>47692.82</v>
      </c>
      <c r="Q33" s="68"/>
      <c r="R33" s="68"/>
      <c r="S33" s="69"/>
      <c r="T33" s="71">
        <v>7.049689624869618</v>
      </c>
      <c r="U33" s="72"/>
      <c r="V33" s="72"/>
      <c r="W33" s="72"/>
      <c r="X33" s="43"/>
      <c r="Y33" s="43"/>
      <c r="Z33" s="43"/>
      <c r="AA33" s="43"/>
      <c r="AB33" s="43"/>
      <c r="AC33" s="43"/>
      <c r="AD33" s="43"/>
      <c r="AE33" s="43"/>
    </row>
    <row r="34" spans="1:31" ht="12.75">
      <c r="A34" s="17">
        <v>16</v>
      </c>
      <c r="B34" s="12" t="s">
        <v>24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67">
        <f t="shared" si="0"/>
        <v>29849.94</v>
      </c>
      <c r="Q34" s="68"/>
      <c r="R34" s="68"/>
      <c r="S34" s="69"/>
      <c r="T34" s="71">
        <v>4.412253591332853</v>
      </c>
      <c r="U34" s="72"/>
      <c r="V34" s="72"/>
      <c r="W34" s="72"/>
      <c r="X34" s="43"/>
      <c r="Y34" s="43"/>
      <c r="Z34" s="43"/>
      <c r="AA34" s="43"/>
      <c r="AB34" s="43"/>
      <c r="AC34" s="43"/>
      <c r="AD34" s="43"/>
      <c r="AE34" s="43"/>
    </row>
    <row r="35" spans="1:31" ht="12.75">
      <c r="A35" s="17">
        <v>17</v>
      </c>
      <c r="B35" s="12" t="s">
        <v>25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67">
        <f t="shared" si="0"/>
        <v>41225.66</v>
      </c>
      <c r="Q35" s="68"/>
      <c r="R35" s="68"/>
      <c r="S35" s="69"/>
      <c r="T35" s="71">
        <v>6.093749390613896</v>
      </c>
      <c r="U35" s="72"/>
      <c r="V35" s="72"/>
      <c r="W35" s="72"/>
      <c r="X35" s="43"/>
      <c r="Y35" s="43"/>
      <c r="Z35" s="43"/>
      <c r="AA35" s="43"/>
      <c r="AB35" s="43"/>
      <c r="AC35" s="43"/>
      <c r="AD35" s="43"/>
      <c r="AE35" s="43"/>
    </row>
    <row r="36" spans="1:31" ht="12.75">
      <c r="A36" s="17">
        <v>18</v>
      </c>
      <c r="B36" s="12" t="s">
        <v>26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67">
        <f t="shared" si="0"/>
        <v>15226.31</v>
      </c>
      <c r="Q36" s="68"/>
      <c r="R36" s="68"/>
      <c r="S36" s="69"/>
      <c r="T36" s="71">
        <v>2.2506695364073748</v>
      </c>
      <c r="U36" s="72"/>
      <c r="V36" s="72"/>
      <c r="W36" s="72"/>
      <c r="X36" s="43"/>
      <c r="Y36" s="43"/>
      <c r="Z36" s="43"/>
      <c r="AA36" s="43"/>
      <c r="AB36" s="43"/>
      <c r="AC36" s="43"/>
      <c r="AD36" s="43"/>
      <c r="AE36" s="43"/>
    </row>
    <row r="37" spans="1:31" ht="12.75">
      <c r="A37" s="17">
        <v>19</v>
      </c>
      <c r="B37" s="12" t="s">
        <v>27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67">
        <f t="shared" si="0"/>
        <v>5827.64</v>
      </c>
      <c r="Q37" s="68"/>
      <c r="R37" s="68"/>
      <c r="S37" s="69"/>
      <c r="T37" s="71">
        <v>0.8614103019201751</v>
      </c>
      <c r="U37" s="72"/>
      <c r="V37" s="72"/>
      <c r="W37" s="72"/>
      <c r="X37" s="43"/>
      <c r="Y37" s="43"/>
      <c r="Z37" s="43"/>
      <c r="AA37" s="43"/>
      <c r="AB37" s="43"/>
      <c r="AC37" s="43"/>
      <c r="AD37" s="43"/>
      <c r="AE37" s="43"/>
    </row>
    <row r="38" spans="1:31" ht="12.75">
      <c r="A38" s="18">
        <v>20</v>
      </c>
      <c r="B38" s="15" t="s">
        <v>28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7">
        <f t="shared" si="0"/>
        <v>5373.44</v>
      </c>
      <c r="Q38" s="68"/>
      <c r="R38" s="68"/>
      <c r="S38" s="69"/>
      <c r="T38" s="71">
        <v>0.7942717401706249</v>
      </c>
      <c r="U38" s="72"/>
      <c r="V38" s="72"/>
      <c r="W38" s="72"/>
      <c r="X38" s="43"/>
      <c r="Y38" s="43"/>
      <c r="Z38" s="43"/>
      <c r="AA38" s="43"/>
      <c r="AB38" s="43"/>
      <c r="AC38" s="43"/>
      <c r="AD38" s="43"/>
      <c r="AE38" s="43"/>
    </row>
    <row r="39" spans="1:25" ht="12.75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Y39" s="29"/>
    </row>
    <row r="40" spans="1:25" ht="12.75">
      <c r="A40" s="8"/>
      <c r="B40" s="23" t="s">
        <v>44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44">
        <f>SUM(P19:S38)</f>
        <v>676523.7</v>
      </c>
      <c r="Q40" s="45"/>
      <c r="R40" s="45"/>
      <c r="S40" s="46"/>
      <c r="T40" s="75">
        <f>+SUM(T19:W38)</f>
        <v>100.00000000000003</v>
      </c>
      <c r="U40" s="76"/>
      <c r="V40" s="76"/>
      <c r="W40" s="76"/>
      <c r="Y40" s="29"/>
    </row>
    <row r="41" spans="1:26" ht="12.75">
      <c r="A41" s="8"/>
      <c r="B41" s="25" t="s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77">
        <v>6765.237142562757</v>
      </c>
      <c r="Q41" s="78"/>
      <c r="R41" s="78"/>
      <c r="S41" s="79"/>
      <c r="T41" s="83"/>
      <c r="U41" s="84"/>
      <c r="V41" s="84"/>
      <c r="W41" s="85"/>
      <c r="Y41" s="86"/>
      <c r="Z41" s="86"/>
    </row>
    <row r="42" spans="1:23" ht="12.7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0"/>
      <c r="Q42" s="30"/>
      <c r="R42" s="30"/>
      <c r="S42" s="30"/>
      <c r="T42" s="8"/>
      <c r="U42" s="8"/>
      <c r="V42" s="8"/>
      <c r="W42" s="8"/>
    </row>
    <row r="43" spans="1:25" ht="12.75">
      <c r="A43" s="8"/>
      <c r="B43" s="37" t="s">
        <v>45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80">
        <f>+P40*1.2*1.21</f>
        <v>982312.4123999999</v>
      </c>
      <c r="Q43" s="81"/>
      <c r="R43" s="81"/>
      <c r="S43" s="82"/>
      <c r="T43" s="73"/>
      <c r="U43" s="73"/>
      <c r="V43" s="73"/>
      <c r="W43" s="74"/>
      <c r="Y43" s="29"/>
    </row>
    <row r="44" spans="1:25" ht="7.5" customHeight="1">
      <c r="A44" s="8"/>
      <c r="B44" s="41" t="s">
        <v>46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7"/>
      <c r="P44" s="34"/>
      <c r="Q44" s="35"/>
      <c r="R44" s="35"/>
      <c r="S44" s="36"/>
      <c r="T44" s="40"/>
      <c r="U44" s="40"/>
      <c r="V44" s="40"/>
      <c r="W44" s="40"/>
      <c r="Y44" s="29"/>
    </row>
    <row r="45" spans="1:26" ht="12.75">
      <c r="A45" s="8"/>
      <c r="B45" s="25" t="s">
        <v>30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8"/>
      <c r="P45" s="77">
        <v>9823.124331001123</v>
      </c>
      <c r="Q45" s="78"/>
      <c r="R45" s="78"/>
      <c r="S45" s="79"/>
      <c r="T45" s="73"/>
      <c r="U45" s="73"/>
      <c r="V45" s="73"/>
      <c r="W45" s="74"/>
      <c r="Y45" s="29"/>
      <c r="Z45" s="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sheetProtection formatCells="0"/>
  <mergeCells count="66">
    <mergeCell ref="Y41:Z41"/>
    <mergeCell ref="P45:S45"/>
    <mergeCell ref="P41:S41"/>
    <mergeCell ref="T29:W29"/>
    <mergeCell ref="P43:S43"/>
    <mergeCell ref="P40:S40"/>
    <mergeCell ref="P37:S37"/>
    <mergeCell ref="T41:W41"/>
    <mergeCell ref="T45:W45"/>
    <mergeCell ref="T36:W36"/>
    <mergeCell ref="T37:W37"/>
    <mergeCell ref="T23:W23"/>
    <mergeCell ref="T24:W24"/>
    <mergeCell ref="T25:W25"/>
    <mergeCell ref="T26:W26"/>
    <mergeCell ref="T27:W27"/>
    <mergeCell ref="T28:W28"/>
    <mergeCell ref="P24:S24"/>
    <mergeCell ref="T30:W30"/>
    <mergeCell ref="P30:S30"/>
    <mergeCell ref="T31:W31"/>
    <mergeCell ref="T43:W43"/>
    <mergeCell ref="T32:W32"/>
    <mergeCell ref="T33:W33"/>
    <mergeCell ref="T34:W34"/>
    <mergeCell ref="T35:W35"/>
    <mergeCell ref="T38:W38"/>
    <mergeCell ref="T40:W40"/>
    <mergeCell ref="P38:S38"/>
    <mergeCell ref="P33:S33"/>
    <mergeCell ref="P34:S34"/>
    <mergeCell ref="P35:S35"/>
    <mergeCell ref="P36:S36"/>
    <mergeCell ref="T20:W20"/>
    <mergeCell ref="T21:W21"/>
    <mergeCell ref="T22:W22"/>
    <mergeCell ref="P32:S32"/>
    <mergeCell ref="P25:S25"/>
    <mergeCell ref="P27:S27"/>
    <mergeCell ref="P28:S28"/>
    <mergeCell ref="P26:S26"/>
    <mergeCell ref="P31:S31"/>
    <mergeCell ref="P29:S29"/>
    <mergeCell ref="P21:S21"/>
    <mergeCell ref="P22:S22"/>
    <mergeCell ref="P23:S23"/>
    <mergeCell ref="D12:Q12"/>
    <mergeCell ref="D13:Q13"/>
    <mergeCell ref="D14:Q14"/>
    <mergeCell ref="P19:S19"/>
    <mergeCell ref="P20:S20"/>
    <mergeCell ref="S14:W14"/>
    <mergeCell ref="T19:W19"/>
    <mergeCell ref="A10:C10"/>
    <mergeCell ref="A12:C12"/>
    <mergeCell ref="A14:C14"/>
    <mergeCell ref="A13:C13"/>
    <mergeCell ref="B17:O17"/>
    <mergeCell ref="T17:W17"/>
    <mergeCell ref="P17:S17"/>
    <mergeCell ref="P16:S16"/>
    <mergeCell ref="S10:W10"/>
    <mergeCell ref="S13:W13"/>
    <mergeCell ref="S5:W5"/>
    <mergeCell ref="D10:Q10"/>
    <mergeCell ref="D11:Q11"/>
  </mergeCells>
  <conditionalFormatting sqref="T40:W40">
    <cfRule type="cellIs" priority="1" dxfId="0" operator="notEqual" stopIfTrue="1">
      <formula>100</formula>
    </cfRule>
  </conditionalFormatting>
  <printOptions horizontalCentered="1"/>
  <pageMargins left="0.7086614173228347" right="0.5511811023622047" top="0.984251968503937" bottom="0.7874015748031497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Windows User</cp:lastModifiedBy>
  <cp:lastPrinted>2014-10-15T16:19:22Z</cp:lastPrinted>
  <dcterms:created xsi:type="dcterms:W3CDTF">2013-12-27T15:36:34Z</dcterms:created>
  <dcterms:modified xsi:type="dcterms:W3CDTF">2015-03-15T23:10:31Z</dcterms:modified>
  <cp:category/>
  <cp:version/>
  <cp:contentType/>
  <cp:contentStatus/>
</cp:coreProperties>
</file>