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" yWindow="75" windowWidth="15600" windowHeight="9240" activeTab="0"/>
  </bookViews>
  <sheets>
    <sheet name="ResumPresup.Coch.cub.CH" sheetId="1" r:id="rId1"/>
    <sheet name="Hoja1" sheetId="2" r:id="rId2"/>
  </sheets>
  <definedNames>
    <definedName name="_xlnm.Print_Area" localSheetId="0">'ResumPresup.Coch.cub.CH'!$A$1:$W$53</definedName>
  </definedNames>
  <calcPr fullCalcOnLoad="1"/>
</workbook>
</file>

<file path=xl/sharedStrings.xml><?xml version="1.0" encoding="utf-8"?>
<sst xmlns="http://schemas.openxmlformats.org/spreadsheetml/2006/main" count="50" uniqueCount="49">
  <si>
    <t>VARIOS</t>
  </si>
  <si>
    <t>REVOQUES</t>
  </si>
  <si>
    <t xml:space="preserve"> PROFESIONAL:</t>
  </si>
  <si>
    <t>FECHA</t>
  </si>
  <si>
    <t xml:space="preserve"> MATRÍCULA Nº:</t>
  </si>
  <si>
    <t>/</t>
  </si>
  <si>
    <t xml:space="preserve"> COMITENTE:</t>
  </si>
  <si>
    <t xml:space="preserve"> OBRA:</t>
  </si>
  <si>
    <t>CANTIDAD DE M2</t>
  </si>
  <si>
    <t xml:space="preserve"> UBICACIÓN:</t>
  </si>
  <si>
    <t>Nº</t>
  </si>
  <si>
    <t>RUBRO</t>
  </si>
  <si>
    <t>$ TOTAL</t>
  </si>
  <si>
    <t>% INCIDENCIA</t>
  </si>
  <si>
    <t>01</t>
  </si>
  <si>
    <t>TRABAJOS PRELIMINARES</t>
  </si>
  <si>
    <t>02</t>
  </si>
  <si>
    <t>MOVIMIENTO DE TIERRA</t>
  </si>
  <si>
    <t>03</t>
  </si>
  <si>
    <t>04</t>
  </si>
  <si>
    <t>MAMPOSTERÍAS</t>
  </si>
  <si>
    <t>05</t>
  </si>
  <si>
    <t>CAPAS AISLADORAS</t>
  </si>
  <si>
    <t>06</t>
  </si>
  <si>
    <t>CUBIERTAS</t>
  </si>
  <si>
    <t>07</t>
  </si>
  <si>
    <t>08</t>
  </si>
  <si>
    <t>CONTRAPISOS</t>
  </si>
  <si>
    <t>09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</si>
  <si>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</si>
  <si>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</si>
  <si>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</si>
  <si>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</si>
  <si>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</si>
  <si>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</si>
  <si>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</si>
  <si>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</si>
  <si>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r>
      <t xml:space="preserve">COSTO NETO </t>
    </r>
    <r>
      <rPr>
        <b/>
        <sz val="6"/>
        <rFont val="Arial"/>
        <family val="0"/>
      </rPr>
      <t>Precios de mercado (encuestados por el CAPSF), sin IVA</t>
    </r>
  </si>
  <si>
    <t>COSTO POR M2</t>
  </si>
  <si>
    <t xml:space="preserve">PRECIO TEÓRICO </t>
  </si>
  <si>
    <t>Valores teóricos y usuales: se adopta 10% de gastos generales; 10% de beneficio; 21% de IVA genérico</t>
  </si>
  <si>
    <t>PRECIO POR M2</t>
  </si>
  <si>
    <t>INSTALACIONES ELÉCTRICAS Y AFINES</t>
  </si>
  <si>
    <t>INSTALACIONES SANITARIAS Y AFINES</t>
  </si>
  <si>
    <t>INSTALACIÓNES DE GAS</t>
  </si>
  <si>
    <t>INSTALACIÓNES DE ACONDICIONAMIENTO AMBIENTAL</t>
  </si>
  <si>
    <t>INSTALACIÓNES ESPECIALES</t>
  </si>
  <si>
    <t>ESTRUCTURA RESISTENTE</t>
  </si>
  <si>
    <t>Edificio COCHERAS cubierta de Chapas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</si>
</sst>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#,##0.000"/>
    <numFmt numFmtId="182" formatCode="0.000"/>
    <numFmt numFmtId="183" formatCode="#.##"/>
    <numFmt numFmtId="184" formatCode="&quot;$&quot;#,##0.00"/>
    <numFmt numFmtId="185" formatCode="0.0"/>
    <numFmt numFmtId="186" formatCode="#,##0.0000"/>
    <numFmt numFmtId="187" formatCode="0.000%"/>
    <numFmt numFmtId="188" formatCode="0.0000%"/>
    <numFmt numFmtId="189" formatCode="0.00000%"/>
    <numFmt numFmtId="190" formatCode="#,##0.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#,##0.0"/>
    <numFmt numFmtId="198" formatCode="[$$-2C0A]\ #,##0.00"/>
    <numFmt numFmtId="199" formatCode="#,##0.000000"/>
    <numFmt numFmtId="200" formatCode="#,##0.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color indexed="52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color indexed="9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6"/>
      <name val="Arial"/>
      <family val="0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17" fontId="22" fillId="0" borderId="0" xfId="0" applyNumberFormat="1" applyFont="1" applyAlignment="1">
      <alignment horizontal="right" vertical="center"/>
    </xf>
    <xf numFmtId="0" fontId="23" fillId="15" borderId="10" xfId="0" applyFont="1" applyFill="1" applyBorder="1" applyAlignment="1">
      <alignment vertical="center"/>
    </xf>
    <xf numFmtId="0" fontId="0" fillId="15" borderId="11" xfId="0" applyFill="1" applyBorder="1" applyAlignment="1">
      <alignment/>
    </xf>
    <xf numFmtId="0" fontId="0" fillId="7" borderId="0" xfId="0" applyFont="1" applyFill="1" applyAlignment="1" applyProtection="1">
      <alignment horizontal="center" vertical="center"/>
      <protection locked="0"/>
    </xf>
    <xf numFmtId="0" fontId="0" fillId="7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3" fillId="15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49" fontId="26" fillId="24" borderId="13" xfId="0" applyNumberFormat="1" applyFont="1" applyFill="1" applyBorder="1" applyAlignment="1">
      <alignment horizontal="center"/>
    </xf>
    <xf numFmtId="0" fontId="25" fillId="16" borderId="14" xfId="0" applyFont="1" applyFill="1" applyBorder="1" applyAlignment="1">
      <alignment horizontal="left" indent="1"/>
    </xf>
    <xf numFmtId="0" fontId="25" fillId="16" borderId="14" xfId="0" applyFont="1" applyFill="1" applyBorder="1" applyAlignment="1">
      <alignment/>
    </xf>
    <xf numFmtId="4" fontId="25" fillId="16" borderId="15" xfId="0" applyNumberFormat="1" applyFont="1" applyFill="1" applyBorder="1" applyAlignment="1">
      <alignment horizontal="right" indent="1"/>
    </xf>
    <xf numFmtId="4" fontId="25" fillId="16" borderId="14" xfId="0" applyNumberFormat="1" applyFont="1" applyFill="1" applyBorder="1" applyAlignment="1">
      <alignment horizontal="right" indent="1"/>
    </xf>
    <xf numFmtId="4" fontId="25" fillId="16" borderId="16" xfId="0" applyNumberFormat="1" applyFont="1" applyFill="1" applyBorder="1" applyAlignment="1">
      <alignment horizontal="right" indent="1"/>
    </xf>
    <xf numFmtId="2" fontId="0" fillId="0" borderId="0" xfId="0" applyNumberFormat="1" applyAlignment="1">
      <alignment/>
    </xf>
    <xf numFmtId="0" fontId="25" fillId="16" borderId="11" xfId="0" applyFont="1" applyFill="1" applyBorder="1" applyAlignment="1">
      <alignment horizontal="left" indent="1"/>
    </xf>
    <xf numFmtId="0" fontId="25" fillId="16" borderId="11" xfId="0" applyFont="1" applyFill="1" applyBorder="1" applyAlignment="1">
      <alignment/>
    </xf>
    <xf numFmtId="0" fontId="27" fillId="16" borderId="11" xfId="0" applyFont="1" applyFill="1" applyBorder="1" applyAlignment="1">
      <alignment/>
    </xf>
    <xf numFmtId="0" fontId="25" fillId="16" borderId="17" xfId="0" applyFont="1" applyFill="1" applyBorder="1" applyAlignment="1">
      <alignment horizontal="left" indent="1"/>
    </xf>
    <xf numFmtId="0" fontId="25" fillId="16" borderId="17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indent="1"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2" fontId="0" fillId="0" borderId="0" xfId="0" applyNumberForma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3" fillId="15" borderId="14" xfId="0" applyFont="1" applyFill="1" applyBorder="1" applyAlignment="1">
      <alignment horizontal="left" indent="1"/>
    </xf>
    <xf numFmtId="0" fontId="25" fillId="15" borderId="14" xfId="0" applyFont="1" applyFill="1" applyBorder="1" applyAlignment="1">
      <alignment/>
    </xf>
    <xf numFmtId="0" fontId="23" fillId="15" borderId="17" xfId="0" applyFont="1" applyFill="1" applyBorder="1" applyAlignment="1">
      <alignment horizontal="left" indent="1"/>
    </xf>
    <xf numFmtId="0" fontId="25" fillId="15" borderId="17" xfId="0" applyFont="1" applyFill="1" applyBorder="1" applyAlignment="1">
      <alignment/>
    </xf>
    <xf numFmtId="4" fontId="20" fillId="0" borderId="0" xfId="0" applyNumberFormat="1" applyFont="1" applyAlignment="1">
      <alignment vertical="center"/>
    </xf>
    <xf numFmtId="0" fontId="25" fillId="0" borderId="0" xfId="0" applyFont="1" applyAlignment="1">
      <alignment horizontal="left" indent="1"/>
    </xf>
    <xf numFmtId="0" fontId="25" fillId="0" borderId="0" xfId="0" applyFont="1" applyAlignment="1">
      <alignment horizontal="right" indent="1"/>
    </xf>
    <xf numFmtId="0" fontId="0" fillId="0" borderId="0" xfId="0" applyAlignment="1">
      <alignment vertical="center"/>
    </xf>
    <xf numFmtId="0" fontId="23" fillId="15" borderId="0" xfId="0" applyFont="1" applyFill="1" applyBorder="1" applyAlignment="1">
      <alignment horizontal="left" indent="1"/>
    </xf>
    <xf numFmtId="0" fontId="25" fillId="15" borderId="0" xfId="0" applyFont="1" applyFill="1" applyBorder="1" applyAlignment="1">
      <alignment/>
    </xf>
    <xf numFmtId="0" fontId="25" fillId="15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29" fillId="15" borderId="14" xfId="0" applyFont="1" applyFill="1" applyBorder="1" applyAlignment="1">
      <alignment horizontal="left" indent="1"/>
    </xf>
    <xf numFmtId="0" fontId="25" fillId="15" borderId="16" xfId="0" applyFont="1" applyFill="1" applyBorder="1" applyAlignment="1">
      <alignment/>
    </xf>
    <xf numFmtId="0" fontId="25" fillId="7" borderId="0" xfId="0" applyFont="1" applyFill="1" applyBorder="1" applyAlignment="1">
      <alignment horizontal="center"/>
    </xf>
    <xf numFmtId="0" fontId="25" fillId="15" borderId="18" xfId="0" applyFont="1" applyFill="1" applyBorder="1" applyAlignment="1">
      <alignment/>
    </xf>
    <xf numFmtId="0" fontId="30" fillId="0" borderId="0" xfId="0" applyFont="1" applyAlignment="1">
      <alignment vertical="center"/>
    </xf>
    <xf numFmtId="0" fontId="23" fillId="15" borderId="10" xfId="0" applyFont="1" applyFill="1" applyBorder="1" applyAlignment="1">
      <alignment horizontal="left" vertical="center"/>
    </xf>
    <xf numFmtId="0" fontId="23" fillId="15" borderId="11" xfId="0" applyFont="1" applyFill="1" applyBorder="1" applyAlignment="1">
      <alignment horizontal="left" vertical="center"/>
    </xf>
    <xf numFmtId="17" fontId="22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0" fontId="23" fillId="15" borderId="1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7" borderId="15" xfId="0" applyFill="1" applyBorder="1" applyAlignment="1" applyProtection="1">
      <alignment horizontal="left" vertical="center" indent="1"/>
      <protection locked="0"/>
    </xf>
    <xf numFmtId="0" fontId="0" fillId="7" borderId="14" xfId="0" applyFill="1" applyBorder="1" applyAlignment="1" applyProtection="1">
      <alignment horizontal="left" vertical="center" indent="1"/>
      <protection locked="0"/>
    </xf>
    <xf numFmtId="0" fontId="23" fillId="15" borderId="0" xfId="0" applyFont="1" applyFill="1" applyAlignment="1">
      <alignment horizontal="center" vertical="center"/>
    </xf>
    <xf numFmtId="0" fontId="0" fillId="7" borderId="10" xfId="0" applyFill="1" applyBorder="1" applyAlignment="1" applyProtection="1">
      <alignment horizontal="left" vertical="center" indent="1"/>
      <protection locked="0"/>
    </xf>
    <xf numFmtId="0" fontId="0" fillId="7" borderId="11" xfId="0" applyFill="1" applyBorder="1" applyAlignment="1" applyProtection="1">
      <alignment horizontal="left" vertical="center" indent="1"/>
      <protection locked="0"/>
    </xf>
    <xf numFmtId="0" fontId="21" fillId="15" borderId="10" xfId="0" applyFont="1" applyFill="1" applyBorder="1" applyAlignment="1">
      <alignment horizontal="left" vertical="center"/>
    </xf>
    <xf numFmtId="0" fontId="21" fillId="15" borderId="11" xfId="0" applyFont="1" applyFill="1" applyBorder="1" applyAlignment="1">
      <alignment horizontal="left" vertical="center"/>
    </xf>
    <xf numFmtId="0" fontId="24" fillId="7" borderId="10" xfId="0" applyFont="1" applyFill="1" applyBorder="1" applyAlignment="1" applyProtection="1">
      <alignment horizontal="left" vertical="center" indent="1"/>
      <protection locked="0"/>
    </xf>
    <xf numFmtId="0" fontId="24" fillId="7" borderId="11" xfId="0" applyFont="1" applyFill="1" applyBorder="1" applyAlignment="1" applyProtection="1">
      <alignment horizontal="left" vertical="center" indent="1"/>
      <protection locked="0"/>
    </xf>
    <xf numFmtId="3" fontId="0" fillId="7" borderId="0" xfId="0" applyNumberFormat="1" applyFill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 shrinkToFit="1"/>
      <protection locked="0"/>
    </xf>
    <xf numFmtId="0" fontId="23" fillId="15" borderId="19" xfId="0" applyFont="1" applyFill="1" applyBorder="1" applyAlignment="1">
      <alignment horizontal="left" vertical="center" indent="1"/>
    </xf>
    <xf numFmtId="0" fontId="23" fillId="15" borderId="0" xfId="0" applyFont="1" applyFill="1" applyBorder="1" applyAlignment="1">
      <alignment horizontal="left" vertical="center" indent="1"/>
    </xf>
    <xf numFmtId="0" fontId="23" fillId="15" borderId="12" xfId="0" applyFont="1" applyFill="1" applyBorder="1" applyAlignment="1">
      <alignment horizontal="left" vertical="center" indent="1"/>
    </xf>
    <xf numFmtId="0" fontId="23" fillId="15" borderId="20" xfId="0" applyFont="1" applyFill="1" applyBorder="1" applyAlignment="1">
      <alignment horizontal="center" vertical="center"/>
    </xf>
    <xf numFmtId="0" fontId="23" fillId="15" borderId="19" xfId="0" applyFont="1" applyFill="1" applyBorder="1" applyAlignment="1">
      <alignment horizontal="center" vertical="center"/>
    </xf>
    <xf numFmtId="4" fontId="25" fillId="16" borderId="15" xfId="0" applyNumberFormat="1" applyFont="1" applyFill="1" applyBorder="1" applyAlignment="1">
      <alignment horizontal="right" indent="1"/>
    </xf>
    <xf numFmtId="4" fontId="25" fillId="16" borderId="14" xfId="0" applyNumberFormat="1" applyFont="1" applyFill="1" applyBorder="1" applyAlignment="1">
      <alignment horizontal="right" indent="1"/>
    </xf>
    <xf numFmtId="4" fontId="25" fillId="16" borderId="16" xfId="0" applyNumberFormat="1" applyFont="1" applyFill="1" applyBorder="1" applyAlignment="1">
      <alignment horizontal="right" indent="1"/>
    </xf>
    <xf numFmtId="4" fontId="25" fillId="7" borderId="15" xfId="0" applyNumberFormat="1" applyFont="1" applyFill="1" applyBorder="1" applyAlignment="1" applyProtection="1">
      <alignment horizontal="right" indent="1"/>
      <protection locked="0"/>
    </xf>
    <xf numFmtId="4" fontId="25" fillId="7" borderId="14" xfId="0" applyNumberFormat="1" applyFont="1" applyFill="1" applyBorder="1" applyAlignment="1" applyProtection="1">
      <alignment horizontal="right" indent="1"/>
      <protection locked="0"/>
    </xf>
    <xf numFmtId="4" fontId="25" fillId="7" borderId="21" xfId="0" applyNumberFormat="1" applyFont="1" applyFill="1" applyBorder="1" applyAlignment="1" applyProtection="1">
      <alignment horizontal="right" indent="1"/>
      <protection locked="0"/>
    </xf>
    <xf numFmtId="4" fontId="25" fillId="7" borderId="17" xfId="0" applyNumberFormat="1" applyFont="1" applyFill="1" applyBorder="1" applyAlignment="1" applyProtection="1">
      <alignment horizontal="right" indent="1"/>
      <protection locked="0"/>
    </xf>
    <xf numFmtId="4" fontId="25" fillId="7" borderId="18" xfId="0" applyNumberFormat="1" applyFont="1" applyFill="1" applyBorder="1" applyAlignment="1" applyProtection="1">
      <alignment horizontal="right" indent="1"/>
      <protection locked="0"/>
    </xf>
    <xf numFmtId="0" fontId="25" fillId="7" borderId="18" xfId="0" applyFont="1" applyFill="1" applyBorder="1" applyAlignment="1">
      <alignment horizontal="center"/>
    </xf>
    <xf numFmtId="0" fontId="25" fillId="7" borderId="22" xfId="0" applyFont="1" applyFill="1" applyBorder="1" applyAlignment="1">
      <alignment horizontal="center"/>
    </xf>
    <xf numFmtId="0" fontId="25" fillId="7" borderId="21" xfId="0" applyFont="1" applyFill="1" applyBorder="1" applyAlignment="1">
      <alignment horizontal="center"/>
    </xf>
    <xf numFmtId="4" fontId="25" fillId="16" borderId="19" xfId="0" applyNumberFormat="1" applyFont="1" applyFill="1" applyBorder="1" applyAlignment="1">
      <alignment horizontal="right" indent="1"/>
    </xf>
    <xf numFmtId="4" fontId="25" fillId="16" borderId="0" xfId="0" applyNumberFormat="1" applyFont="1" applyFill="1" applyBorder="1" applyAlignment="1">
      <alignment horizontal="right" indent="1"/>
    </xf>
    <xf numFmtId="4" fontId="25" fillId="16" borderId="12" xfId="0" applyNumberFormat="1" applyFont="1" applyFill="1" applyBorder="1" applyAlignment="1">
      <alignment horizontal="right" indent="1"/>
    </xf>
    <xf numFmtId="0" fontId="25" fillId="7" borderId="20" xfId="0" applyFont="1" applyFill="1" applyBorder="1" applyAlignment="1">
      <alignment horizontal="center"/>
    </xf>
    <xf numFmtId="0" fontId="25" fillId="7" borderId="19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omma" xfId="47"/>
    <cellStyle name="Comma [0]" xfId="48"/>
    <cellStyle name="Currency" xfId="49"/>
    <cellStyle name="Currency [0]" xfId="50"/>
    <cellStyle name="Neutra" xfId="51"/>
    <cellStyle name="Nota" xfId="52"/>
    <cellStyle name="Percent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22</xdr:col>
      <xdr:colOff>381000</xdr:colOff>
      <xdr:row>4</xdr:row>
      <xdr:rowOff>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762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152400</xdr:rowOff>
    </xdr:from>
    <xdr:to>
      <xdr:col>22</xdr:col>
      <xdr:colOff>323850</xdr:colOff>
      <xdr:row>52</xdr:row>
      <xdr:rowOff>57150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82025"/>
          <a:ext cx="5667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66675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5"/>
  <sheetViews>
    <sheetView showGridLines="0" showZeros="0" tabSelected="1" zoomScale="150" zoomScaleNormal="150" workbookViewId="0" topLeftCell="A1">
      <selection activeCell="S5" sqref="S5:W5"/>
    </sheetView>
  </sheetViews>
  <sheetFormatPr defaultColWidth="11.421875" defaultRowHeight="12.75"/>
  <cols>
    <col min="1" max="1" width="5.8515625" style="1" customWidth="1"/>
    <col min="2" max="2" width="3.7109375" style="1" customWidth="1"/>
    <col min="3" max="3" width="5.8515625" style="1" customWidth="1"/>
    <col min="4" max="12" width="3.7109375" style="1" customWidth="1"/>
    <col min="13" max="14" width="3.00390625" style="1" customWidth="1"/>
    <col min="15" max="15" width="3.7109375" style="1" customWidth="1"/>
    <col min="16" max="16" width="3.28125" style="1" customWidth="1"/>
    <col min="17" max="17" width="3.00390625" style="1" customWidth="1"/>
    <col min="18" max="18" width="2.8515625" style="1" customWidth="1"/>
    <col min="19" max="19" width="5.140625" style="1" customWidth="1"/>
    <col min="20" max="20" width="1.8515625" style="1" customWidth="1"/>
    <col min="21" max="22" width="3.00390625" style="1" customWidth="1"/>
    <col min="23" max="23" width="7.7109375" style="1" customWidth="1"/>
    <col min="24" max="24" width="11.00390625" style="1" customWidth="1"/>
    <col min="25" max="25" width="10.28125" style="1" customWidth="1"/>
    <col min="26" max="28" width="6.7109375" style="1" customWidth="1"/>
    <col min="29" max="29" width="9.7109375" style="1" customWidth="1"/>
    <col min="30" max="16384" width="11.421875" style="1" customWidth="1"/>
  </cols>
  <sheetData>
    <row r="1" ht="12.75"/>
    <row r="2" ht="12.75"/>
    <row r="3" ht="12.75"/>
    <row r="4" ht="12.75"/>
    <row r="5" spans="19:23" ht="33.75" customHeight="1">
      <c r="S5" s="52">
        <v>43191</v>
      </c>
      <c r="T5" s="53"/>
      <c r="U5" s="53"/>
      <c r="V5" s="53"/>
      <c r="W5" s="53"/>
    </row>
    <row r="6" spans="19:23" ht="20.25">
      <c r="S6" s="2"/>
      <c r="T6" s="2"/>
      <c r="U6" s="2"/>
      <c r="V6" s="2"/>
      <c r="W6" s="2"/>
    </row>
    <row r="7" ht="12.75"/>
    <row r="9" ht="8.25" customHeight="1"/>
    <row r="10" spans="1:23" ht="19.5" customHeight="1">
      <c r="A10" s="54" t="s">
        <v>2</v>
      </c>
      <c r="B10" s="55"/>
      <c r="C10" s="56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S10" s="59" t="s">
        <v>3</v>
      </c>
      <c r="T10" s="59"/>
      <c r="U10" s="59"/>
      <c r="V10" s="59"/>
      <c r="W10" s="59"/>
    </row>
    <row r="11" spans="1:23" ht="19.5" customHeight="1">
      <c r="A11" s="3" t="s">
        <v>4</v>
      </c>
      <c r="B11" s="4"/>
      <c r="C11" s="4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S11" s="5"/>
      <c r="T11" s="6" t="s">
        <v>5</v>
      </c>
      <c r="U11" s="5"/>
      <c r="V11" s="6" t="s">
        <v>5</v>
      </c>
      <c r="W11" s="5"/>
    </row>
    <row r="12" spans="1:17" ht="19.5" customHeight="1">
      <c r="A12" s="50" t="s">
        <v>6</v>
      </c>
      <c r="B12" s="51"/>
      <c r="C12" s="51"/>
      <c r="D12" s="60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</row>
    <row r="13" spans="1:23" ht="19.5" customHeight="1">
      <c r="A13" s="62" t="s">
        <v>7</v>
      </c>
      <c r="B13" s="63"/>
      <c r="C13" s="63"/>
      <c r="D13" s="64" t="s">
        <v>48</v>
      </c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S13" s="59" t="s">
        <v>8</v>
      </c>
      <c r="T13" s="59"/>
      <c r="U13" s="59"/>
      <c r="V13" s="59"/>
      <c r="W13" s="59"/>
    </row>
    <row r="14" spans="1:23" ht="19.5" customHeight="1">
      <c r="A14" s="62" t="s">
        <v>9</v>
      </c>
      <c r="B14" s="63"/>
      <c r="C14" s="63"/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S14" s="66">
        <v>850</v>
      </c>
      <c r="T14" s="66"/>
      <c r="U14" s="66"/>
      <c r="V14" s="66"/>
      <c r="W14" s="66"/>
    </row>
    <row r="15" spans="1:23" ht="9" customHeight="1">
      <c r="A15" s="7"/>
      <c r="B15" s="7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  <c r="S15" s="10"/>
      <c r="T15" s="10"/>
      <c r="U15" s="10"/>
      <c r="V15" s="10"/>
      <c r="W15" s="10"/>
    </row>
    <row r="16" spans="16:19" ht="27" customHeight="1">
      <c r="P16" s="67"/>
      <c r="Q16" s="67"/>
      <c r="R16" s="67"/>
      <c r="S16" s="67"/>
    </row>
    <row r="17" spans="1:29" ht="19.5" customHeight="1">
      <c r="A17" s="11" t="s">
        <v>10</v>
      </c>
      <c r="B17" s="68" t="s">
        <v>11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70"/>
      <c r="P17" s="71" t="s">
        <v>12</v>
      </c>
      <c r="Q17" s="71"/>
      <c r="R17" s="71"/>
      <c r="S17" s="71"/>
      <c r="T17" s="71" t="s">
        <v>13</v>
      </c>
      <c r="U17" s="71"/>
      <c r="V17" s="71"/>
      <c r="W17" s="72"/>
      <c r="AC17" s="12"/>
    </row>
    <row r="18" spans="1:23" ht="7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9" ht="12.75">
      <c r="A19" s="14" t="s">
        <v>14</v>
      </c>
      <c r="B19" s="15" t="s">
        <v>15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73">
        <f>+ROUND($P$43*$S$14*T19/100,2)</f>
        <v>220875.08</v>
      </c>
      <c r="Q19" s="74"/>
      <c r="R19" s="74"/>
      <c r="S19" s="75"/>
      <c r="T19" s="76">
        <v>3.269932614388228</v>
      </c>
      <c r="U19" s="77"/>
      <c r="V19" s="77"/>
      <c r="W19" s="77"/>
      <c r="X19" s="20"/>
      <c r="AC19" s="20"/>
    </row>
    <row r="20" spans="1:29" ht="12.75">
      <c r="A20" s="14" t="s">
        <v>16</v>
      </c>
      <c r="B20" s="21" t="s">
        <v>17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73">
        <f aca="true" t="shared" si="0" ref="P20:P40">+ROUND($P$43*$S$14*T20/100,2)</f>
        <v>169960.21</v>
      </c>
      <c r="Q20" s="74"/>
      <c r="R20" s="74"/>
      <c r="S20" s="75"/>
      <c r="T20" s="76">
        <v>2.516166318259722</v>
      </c>
      <c r="U20" s="77"/>
      <c r="V20" s="77"/>
      <c r="W20" s="77"/>
      <c r="X20" s="20"/>
      <c r="AC20" s="20"/>
    </row>
    <row r="21" spans="1:29" ht="12.75">
      <c r="A21" s="14" t="s">
        <v>18</v>
      </c>
      <c r="B21" s="21" t="s">
        <v>47</v>
      </c>
      <c r="C21" s="22"/>
      <c r="D21" s="22"/>
      <c r="E21" s="22"/>
      <c r="F21" s="22"/>
      <c r="G21" s="22"/>
      <c r="H21" s="22"/>
      <c r="I21" s="22"/>
      <c r="J21" s="22"/>
      <c r="K21" s="23"/>
      <c r="L21" s="22"/>
      <c r="M21" s="22"/>
      <c r="N21" s="22"/>
      <c r="O21" s="22"/>
      <c r="P21" s="73">
        <f t="shared" si="0"/>
        <v>2138996.63</v>
      </c>
      <c r="Q21" s="74"/>
      <c r="R21" s="74"/>
      <c r="S21" s="75"/>
      <c r="T21" s="76">
        <v>31.666654847360626</v>
      </c>
      <c r="U21" s="77"/>
      <c r="V21" s="77"/>
      <c r="W21" s="77"/>
      <c r="X21" s="20"/>
      <c r="AC21" s="20"/>
    </row>
    <row r="22" spans="1:29" ht="12.75">
      <c r="A22" s="14" t="s">
        <v>19</v>
      </c>
      <c r="B22" s="21" t="s">
        <v>20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73">
        <f t="shared" si="0"/>
        <v>958819.58</v>
      </c>
      <c r="Q22" s="74"/>
      <c r="R22" s="74"/>
      <c r="S22" s="75"/>
      <c r="T22" s="76">
        <v>14.19479032916185</v>
      </c>
      <c r="U22" s="77"/>
      <c r="V22" s="77"/>
      <c r="W22" s="77"/>
      <c r="X22" s="20"/>
      <c r="AC22" s="20"/>
    </row>
    <row r="23" spans="1:29" ht="12.75">
      <c r="A23" s="14" t="s">
        <v>21</v>
      </c>
      <c r="B23" s="21" t="s">
        <v>22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73">
        <f t="shared" si="0"/>
        <v>29082.74</v>
      </c>
      <c r="Q23" s="74"/>
      <c r="R23" s="74"/>
      <c r="S23" s="75"/>
      <c r="T23" s="76">
        <v>0.4305538341201866</v>
      </c>
      <c r="U23" s="77"/>
      <c r="V23" s="77"/>
      <c r="W23" s="77"/>
      <c r="X23" s="20"/>
      <c r="AC23" s="20"/>
    </row>
    <row r="24" spans="1:29" ht="12.75">
      <c r="A24" s="14" t="s">
        <v>23</v>
      </c>
      <c r="B24" s="21" t="s">
        <v>24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73">
        <f t="shared" si="0"/>
        <v>910467.69</v>
      </c>
      <c r="Q24" s="74"/>
      <c r="R24" s="74"/>
      <c r="S24" s="75"/>
      <c r="T24" s="76">
        <v>13.478967548538602</v>
      </c>
      <c r="U24" s="77"/>
      <c r="V24" s="77"/>
      <c r="W24" s="77"/>
      <c r="X24" s="20"/>
      <c r="AC24" s="20"/>
    </row>
    <row r="25" spans="1:29" ht="12.75">
      <c r="A25" s="14" t="s">
        <v>25</v>
      </c>
      <c r="B25" s="21" t="s">
        <v>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73">
        <f t="shared" si="0"/>
        <v>507177.54</v>
      </c>
      <c r="Q25" s="74"/>
      <c r="R25" s="74"/>
      <c r="S25" s="75"/>
      <c r="T25" s="76">
        <v>7.508481254632627</v>
      </c>
      <c r="U25" s="77"/>
      <c r="V25" s="77"/>
      <c r="W25" s="77"/>
      <c r="X25" s="20"/>
      <c r="AC25" s="20"/>
    </row>
    <row r="26" spans="1:29" ht="12.75">
      <c r="A26" s="14" t="s">
        <v>26</v>
      </c>
      <c r="B26" s="21" t="s">
        <v>27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73">
        <f t="shared" si="0"/>
        <v>70154.15</v>
      </c>
      <c r="Q26" s="74"/>
      <c r="R26" s="74"/>
      <c r="S26" s="75"/>
      <c r="T26" s="76">
        <v>1.0385931438649707</v>
      </c>
      <c r="U26" s="77"/>
      <c r="V26" s="77"/>
      <c r="W26" s="77"/>
      <c r="X26" s="20"/>
      <c r="AC26" s="20"/>
    </row>
    <row r="27" spans="1:29" ht="12.75">
      <c r="A27" s="14" t="s">
        <v>28</v>
      </c>
      <c r="B27" s="21" t="s">
        <v>29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73">
        <f t="shared" si="0"/>
        <v>84765.42</v>
      </c>
      <c r="Q27" s="74"/>
      <c r="R27" s="74"/>
      <c r="S27" s="75"/>
      <c r="T27" s="76">
        <v>1.2549049462698973</v>
      </c>
      <c r="U27" s="77"/>
      <c r="V27" s="77"/>
      <c r="W27" s="77"/>
      <c r="X27" s="20"/>
      <c r="AC27" s="20"/>
    </row>
    <row r="28" spans="1:29" ht="12.75">
      <c r="A28" s="14">
        <v>10</v>
      </c>
      <c r="B28" s="21" t="s">
        <v>30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73">
        <f t="shared" si="0"/>
        <v>35473.99</v>
      </c>
      <c r="Q28" s="74"/>
      <c r="R28" s="74"/>
      <c r="S28" s="75"/>
      <c r="T28" s="76">
        <v>0.5251726263525509</v>
      </c>
      <c r="U28" s="77"/>
      <c r="V28" s="77"/>
      <c r="W28" s="77"/>
      <c r="X28" s="20"/>
      <c r="AC28" s="20"/>
    </row>
    <row r="29" spans="1:29" ht="12.75">
      <c r="A29" s="14">
        <v>11</v>
      </c>
      <c r="B29" s="21" t="s">
        <v>31</v>
      </c>
      <c r="C29" s="22"/>
      <c r="D29" s="22"/>
      <c r="E29" s="22"/>
      <c r="F29" s="23"/>
      <c r="G29" s="22"/>
      <c r="H29" s="22"/>
      <c r="I29" s="22"/>
      <c r="J29" s="22"/>
      <c r="K29" s="22"/>
      <c r="L29" s="22"/>
      <c r="M29" s="22"/>
      <c r="N29" s="22"/>
      <c r="O29" s="22"/>
      <c r="P29" s="73">
        <f t="shared" si="0"/>
        <v>98151.34</v>
      </c>
      <c r="Q29" s="74"/>
      <c r="R29" s="74"/>
      <c r="S29" s="75"/>
      <c r="T29" s="76">
        <v>1.4530759144516743</v>
      </c>
      <c r="U29" s="77"/>
      <c r="V29" s="77"/>
      <c r="W29" s="77"/>
      <c r="X29" s="20"/>
      <c r="AC29" s="20"/>
    </row>
    <row r="30" spans="1:29" ht="12.75">
      <c r="A30" s="14">
        <v>12</v>
      </c>
      <c r="B30" s="21" t="s">
        <v>32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73">
        <f t="shared" si="0"/>
        <v>31571.97</v>
      </c>
      <c r="Q30" s="74"/>
      <c r="R30" s="74"/>
      <c r="S30" s="75"/>
      <c r="T30" s="76">
        <v>0.4674054253594325</v>
      </c>
      <c r="U30" s="77"/>
      <c r="V30" s="77"/>
      <c r="W30" s="77"/>
      <c r="X30" s="20"/>
      <c r="AC30" s="20"/>
    </row>
    <row r="31" spans="1:29" ht="12.75">
      <c r="A31" s="14">
        <v>13</v>
      </c>
      <c r="B31" s="21" t="s">
        <v>33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73">
        <f t="shared" si="0"/>
        <v>241771.05</v>
      </c>
      <c r="Q31" s="74"/>
      <c r="R31" s="74"/>
      <c r="S31" s="75"/>
      <c r="T31" s="76">
        <v>3.5792858898477897</v>
      </c>
      <c r="U31" s="77"/>
      <c r="V31" s="77"/>
      <c r="W31" s="77"/>
      <c r="X31" s="20"/>
      <c r="AC31" s="20"/>
    </row>
    <row r="32" spans="1:29" ht="12.75">
      <c r="A32" s="14">
        <v>14</v>
      </c>
      <c r="B32" s="21" t="s">
        <v>34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73">
        <f t="shared" si="0"/>
        <v>200570.48</v>
      </c>
      <c r="Q32" s="74"/>
      <c r="R32" s="74"/>
      <c r="S32" s="75"/>
      <c r="T32" s="76">
        <v>2.9693344129817842</v>
      </c>
      <c r="U32" s="77"/>
      <c r="V32" s="77"/>
      <c r="W32" s="77"/>
      <c r="X32" s="20"/>
      <c r="AC32" s="20"/>
    </row>
    <row r="33" spans="1:29" ht="12.75">
      <c r="A33" s="14">
        <v>15</v>
      </c>
      <c r="B33" s="21" t="s">
        <v>35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73">
        <f t="shared" si="0"/>
        <v>496895.43</v>
      </c>
      <c r="Q33" s="74"/>
      <c r="R33" s="74"/>
      <c r="S33" s="75"/>
      <c r="T33" s="76">
        <v>7.356260369079903</v>
      </c>
      <c r="U33" s="77"/>
      <c r="V33" s="77"/>
      <c r="W33" s="77"/>
      <c r="X33" s="20"/>
      <c r="AC33" s="20"/>
    </row>
    <row r="34" spans="1:29" ht="12.75">
      <c r="A34" s="14">
        <v>16</v>
      </c>
      <c r="B34" s="21" t="s">
        <v>42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73">
        <f t="shared" si="0"/>
        <v>166212.33</v>
      </c>
      <c r="Q34" s="74"/>
      <c r="R34" s="74"/>
      <c r="S34" s="75"/>
      <c r="T34" s="76">
        <v>2.460680995281094</v>
      </c>
      <c r="U34" s="77"/>
      <c r="V34" s="77"/>
      <c r="W34" s="77"/>
      <c r="X34" s="20"/>
      <c r="AC34" s="20"/>
    </row>
    <row r="35" spans="1:29" ht="12.75">
      <c r="A35" s="14">
        <v>17</v>
      </c>
      <c r="B35" s="21" t="s">
        <v>43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73">
        <f t="shared" si="0"/>
        <v>207046.98</v>
      </c>
      <c r="Q35" s="74"/>
      <c r="R35" s="74"/>
      <c r="S35" s="75"/>
      <c r="T35" s="76">
        <v>3.065215388125558</v>
      </c>
      <c r="U35" s="77"/>
      <c r="V35" s="77"/>
      <c r="W35" s="77"/>
      <c r="X35" s="20"/>
      <c r="AC35" s="20"/>
    </row>
    <row r="36" spans="1:29" ht="12.75">
      <c r="A36" s="14">
        <v>18</v>
      </c>
      <c r="B36" s="21" t="s">
        <v>44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73">
        <f t="shared" si="0"/>
        <v>0</v>
      </c>
      <c r="Q36" s="74"/>
      <c r="R36" s="74"/>
      <c r="S36" s="75"/>
      <c r="T36" s="76">
        <v>0</v>
      </c>
      <c r="U36" s="77"/>
      <c r="V36" s="77"/>
      <c r="W36" s="77"/>
      <c r="X36" s="20"/>
      <c r="AC36" s="20"/>
    </row>
    <row r="37" spans="1:29" ht="12.75">
      <c r="A37" s="14">
        <v>19</v>
      </c>
      <c r="B37" s="21" t="s">
        <v>45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73">
        <f t="shared" si="0"/>
        <v>0</v>
      </c>
      <c r="Q37" s="74"/>
      <c r="R37" s="74"/>
      <c r="S37" s="75"/>
      <c r="T37" s="76">
        <v>0</v>
      </c>
      <c r="U37" s="77"/>
      <c r="V37" s="77"/>
      <c r="W37" s="77"/>
      <c r="X37" s="20"/>
      <c r="AC37" s="20"/>
    </row>
    <row r="38" spans="1:29" ht="12.75">
      <c r="A38" s="14">
        <v>20</v>
      </c>
      <c r="B38" s="24" t="s">
        <v>46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73">
        <f t="shared" si="0"/>
        <v>0</v>
      </c>
      <c r="Q38" s="74"/>
      <c r="R38" s="74"/>
      <c r="S38" s="75"/>
      <c r="T38" s="76">
        <v>0</v>
      </c>
      <c r="U38" s="77"/>
      <c r="V38" s="77"/>
      <c r="W38" s="77"/>
      <c r="X38" s="20"/>
      <c r="AC38" s="20"/>
    </row>
    <row r="39" spans="1:29" ht="12.75">
      <c r="A39" s="14">
        <v>21</v>
      </c>
      <c r="B39" s="24" t="s">
        <v>36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73">
        <f t="shared" si="0"/>
        <v>55462.08</v>
      </c>
      <c r="Q39" s="74"/>
      <c r="R39" s="74"/>
      <c r="S39" s="75"/>
      <c r="T39" s="76">
        <v>0.8210851841038902</v>
      </c>
      <c r="U39" s="77"/>
      <c r="V39" s="77"/>
      <c r="W39" s="77"/>
      <c r="X39" s="20"/>
      <c r="AC39" s="20"/>
    </row>
    <row r="40" spans="1:29" ht="12.75">
      <c r="A40" s="14">
        <v>22</v>
      </c>
      <c r="B40" s="24" t="s">
        <v>0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73">
        <f t="shared" si="0"/>
        <v>131274.03</v>
      </c>
      <c r="Q40" s="74"/>
      <c r="R40" s="74"/>
      <c r="S40" s="75"/>
      <c r="T40" s="76">
        <v>1.9434389578196356</v>
      </c>
      <c r="U40" s="77"/>
      <c r="V40" s="77"/>
      <c r="W40" s="77"/>
      <c r="X40" s="20"/>
      <c r="AC40" s="20"/>
    </row>
    <row r="41" spans="1:29" ht="12.75">
      <c r="A41" s="26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29"/>
      <c r="W41" s="29"/>
      <c r="AC41" s="32"/>
    </row>
    <row r="42" spans="1:29" ht="12.75">
      <c r="A42" s="13"/>
      <c r="B42" s="33" t="s">
        <v>37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73">
        <f>SUM(P19:S40)</f>
        <v>6754728.720000001</v>
      </c>
      <c r="Q42" s="74"/>
      <c r="R42" s="74"/>
      <c r="S42" s="75"/>
      <c r="T42" s="73">
        <f>SUM(T19:W40)</f>
        <v>100.00000000000004</v>
      </c>
      <c r="U42" s="74"/>
      <c r="V42" s="74"/>
      <c r="W42" s="75"/>
      <c r="AC42" s="32"/>
    </row>
    <row r="43" spans="1:29" ht="12.75">
      <c r="A43" s="13"/>
      <c r="B43" s="35" t="s">
        <v>38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78">
        <v>7946.7396803034835</v>
      </c>
      <c r="Q43" s="79"/>
      <c r="R43" s="79"/>
      <c r="S43" s="80"/>
      <c r="T43" s="81"/>
      <c r="U43" s="82"/>
      <c r="V43" s="82"/>
      <c r="W43" s="83"/>
      <c r="AC43" s="37"/>
    </row>
    <row r="44" spans="1:29" ht="12.75">
      <c r="A44" s="13"/>
      <c r="B44" s="38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39"/>
      <c r="Q44" s="39"/>
      <c r="R44" s="39"/>
      <c r="S44" s="39"/>
      <c r="T44" s="13"/>
      <c r="U44" s="13"/>
      <c r="V44" s="13"/>
      <c r="W44" s="13"/>
      <c r="AC44" s="37"/>
    </row>
    <row r="45" spans="1:29" ht="12.75">
      <c r="A45" s="13"/>
      <c r="B45" s="41" t="s">
        <v>39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3"/>
      <c r="P45" s="84">
        <f>+P42*1.2*1.21</f>
        <v>9807866.101440001</v>
      </c>
      <c r="Q45" s="85"/>
      <c r="R45" s="85"/>
      <c r="S45" s="86"/>
      <c r="T45" s="87"/>
      <c r="U45" s="87"/>
      <c r="V45" s="87"/>
      <c r="W45" s="88"/>
      <c r="AC45" s="37"/>
    </row>
    <row r="46" spans="1:29" ht="7.5" customHeight="1">
      <c r="A46" s="13"/>
      <c r="B46" s="45" t="s">
        <v>40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6"/>
      <c r="P46" s="17"/>
      <c r="Q46" s="18"/>
      <c r="R46" s="18"/>
      <c r="S46" s="19"/>
      <c r="T46" s="47"/>
      <c r="U46" s="47"/>
      <c r="V46" s="47"/>
      <c r="W46" s="47"/>
      <c r="AC46" s="37"/>
    </row>
    <row r="47" spans="1:29" ht="12.75">
      <c r="A47" s="13"/>
      <c r="B47" s="35" t="s">
        <v>41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48"/>
      <c r="P47" s="78">
        <f>+P45/S14</f>
        <v>11538.666001694119</v>
      </c>
      <c r="Q47" s="79"/>
      <c r="R47" s="79"/>
      <c r="S47" s="80"/>
      <c r="T47" s="87"/>
      <c r="U47" s="87"/>
      <c r="V47" s="87"/>
      <c r="W47" s="88"/>
      <c r="Y47" s="44"/>
      <c r="Z47" s="49"/>
      <c r="AA47" s="40"/>
      <c r="AB47" s="32"/>
      <c r="AC47" s="37"/>
    </row>
    <row r="48" spans="2:28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AB48" s="32"/>
    </row>
    <row r="49" spans="26:29" ht="12.75">
      <c r="Z49" s="30"/>
      <c r="AA49" s="31"/>
      <c r="AB49" s="32"/>
      <c r="AC49" s="32"/>
    </row>
    <row r="50" spans="26:29" ht="12.75">
      <c r="Z50" s="30"/>
      <c r="AA50" s="31"/>
      <c r="AB50" s="32"/>
      <c r="AC50" s="32"/>
    </row>
    <row r="51" spans="26:29" ht="12.75">
      <c r="Z51" s="30"/>
      <c r="AA51" s="30"/>
      <c r="AB51" s="32"/>
      <c r="AC51" s="37"/>
    </row>
    <row r="52" spans="26:29" ht="12.75">
      <c r="Z52" s="40"/>
      <c r="AA52" s="40"/>
      <c r="AB52" s="32"/>
      <c r="AC52" s="37"/>
    </row>
    <row r="53" spans="26:29" ht="12.75">
      <c r="Z53" s="40"/>
      <c r="AA53" s="40"/>
      <c r="AB53" s="32"/>
      <c r="AC53" s="37"/>
    </row>
    <row r="54" spans="26:29" ht="12.75">
      <c r="Z54" s="40"/>
      <c r="AA54" s="40"/>
      <c r="AB54" s="32"/>
      <c r="AC54" s="37"/>
    </row>
    <row r="55" spans="26:29" ht="12.75">
      <c r="Z55" s="49"/>
      <c r="AA55" s="40"/>
      <c r="AB55" s="32"/>
      <c r="AC55" s="37"/>
    </row>
  </sheetData>
  <mergeCells count="69">
    <mergeCell ref="P45:S45"/>
    <mergeCell ref="T45:W45"/>
    <mergeCell ref="P47:S47"/>
    <mergeCell ref="T47:W47"/>
    <mergeCell ref="P42:S42"/>
    <mergeCell ref="T42:W42"/>
    <mergeCell ref="P43:S43"/>
    <mergeCell ref="T43:W43"/>
    <mergeCell ref="P37:S37"/>
    <mergeCell ref="T37:W37"/>
    <mergeCell ref="P40:S40"/>
    <mergeCell ref="T40:W40"/>
    <mergeCell ref="P38:S38"/>
    <mergeCell ref="T38:W38"/>
    <mergeCell ref="P39:S39"/>
    <mergeCell ref="T39:W39"/>
    <mergeCell ref="P35:S35"/>
    <mergeCell ref="T35:W35"/>
    <mergeCell ref="P36:S36"/>
    <mergeCell ref="T36:W36"/>
    <mergeCell ref="P33:S33"/>
    <mergeCell ref="T33:W33"/>
    <mergeCell ref="P34:S34"/>
    <mergeCell ref="T34:W34"/>
    <mergeCell ref="P31:S31"/>
    <mergeCell ref="T31:W31"/>
    <mergeCell ref="P32:S32"/>
    <mergeCell ref="T32:W32"/>
    <mergeCell ref="P29:S29"/>
    <mergeCell ref="T29:W29"/>
    <mergeCell ref="P30:S30"/>
    <mergeCell ref="T30:W30"/>
    <mergeCell ref="P27:S27"/>
    <mergeCell ref="T27:W27"/>
    <mergeCell ref="P28:S28"/>
    <mergeCell ref="T28:W28"/>
    <mergeCell ref="P25:S25"/>
    <mergeCell ref="T25:W25"/>
    <mergeCell ref="P26:S26"/>
    <mergeCell ref="T26:W26"/>
    <mergeCell ref="P23:S23"/>
    <mergeCell ref="T23:W23"/>
    <mergeCell ref="P24:S24"/>
    <mergeCell ref="T24:W24"/>
    <mergeCell ref="P21:S21"/>
    <mergeCell ref="T21:W21"/>
    <mergeCell ref="P22:S22"/>
    <mergeCell ref="T22:W22"/>
    <mergeCell ref="P19:S19"/>
    <mergeCell ref="T19:W19"/>
    <mergeCell ref="P20:S20"/>
    <mergeCell ref="T20:W20"/>
    <mergeCell ref="P16:S16"/>
    <mergeCell ref="B17:O17"/>
    <mergeCell ref="P17:S17"/>
    <mergeCell ref="T17:W17"/>
    <mergeCell ref="S13:W13"/>
    <mergeCell ref="A14:C14"/>
    <mergeCell ref="D14:Q14"/>
    <mergeCell ref="S14:W14"/>
    <mergeCell ref="D11:Q11"/>
    <mergeCell ref="A12:C12"/>
    <mergeCell ref="D12:Q12"/>
    <mergeCell ref="A13:C13"/>
    <mergeCell ref="D13:Q13"/>
    <mergeCell ref="S5:W5"/>
    <mergeCell ref="A10:C10"/>
    <mergeCell ref="D10:Q10"/>
    <mergeCell ref="S10:W10"/>
  </mergeCells>
  <printOptions/>
  <pageMargins left="0.984251968503937" right="0.7874015748031497" top="0.984251968503937" bottom="0.984251968503937" header="0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WinuE</cp:lastModifiedBy>
  <cp:lastPrinted>2017-03-24T21:14:19Z</cp:lastPrinted>
  <dcterms:created xsi:type="dcterms:W3CDTF">2009-05-18T11:11:37Z</dcterms:created>
  <dcterms:modified xsi:type="dcterms:W3CDTF">2018-05-16T11:07:00Z</dcterms:modified>
  <cp:category/>
  <cp:version/>
  <cp:contentType/>
  <cp:contentStatus/>
</cp:coreProperties>
</file>