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Viv.Indiv.3°D" sheetId="1" r:id="rId1"/>
    <sheet name="Hoja1" sheetId="2" r:id="rId2"/>
  </sheets>
  <definedNames>
    <definedName name="_xlnm.Print_Area" localSheetId="0">'ResumPresup.Viv.Indiv.3°D'!$A$1:$W$53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<sst xmlns="http://schemas.openxmlformats.org/spreadsheetml/2006/main" count="50" uniqueCount="49">
  <si>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</si>
  <si>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</si>
  <si>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</si>
  <si>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</si>
  <si>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</si>
  <si>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</si>
  <si>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</si>
  <si>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</si>
  <si>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</si>
  <si>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</si>
  <si>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</si>
  <si>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</si>
  <si>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</si>
  <si>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</si>
  <si>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</si>
  <si>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</si>
  <si>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</si>
  <si>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</si>
  <si>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</si>
  <si>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</si>
  <si>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</si>
  <si>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</si>
  <si>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</si>
  <si>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</si>
  <si>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</si>
  <si>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</si>
  <si>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</si>
  <si>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</si>
  <si>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</si>
  <si>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</si>
  <si>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</si>
  <si>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</si>
  <si>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</si>
  <si>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</si>
  <si>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</si>
  <si>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</si>
  <si>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</si>
  <si>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</si>
  <si>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</si>
  <si>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</si>
  <si>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</si>
  <si>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</si>
  <si>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</si>
  <si>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</si>
  <si>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</si>
  <si>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</si>
  <si>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</si>
  <si>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</si>
  <si>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Vivienda INDIVIDUAL 3°D (-60m2)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</si>
</sst>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  <numFmt numFmtId="199" formatCode="#,##0.000000"/>
    <numFmt numFmtId="200" formatCode="#,##0.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7" borderId="11" xfId="0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3" fillId="15" borderId="10" xfId="0" applyFont="1" applyFill="1" applyBorder="1" applyAlignment="1">
      <alignment horizontal="left" vertical="center"/>
    </xf>
    <xf numFmtId="0" fontId="23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showZero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9.2812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82">
        <v>43221</v>
      </c>
      <c r="T5" s="83"/>
      <c r="U5" s="83"/>
      <c r="V5" s="83"/>
      <c r="W5" s="8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84" t="s">
        <v>2</v>
      </c>
      <c r="B10" s="85"/>
      <c r="C10" s="86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S10" s="72" t="s">
        <v>3</v>
      </c>
      <c r="T10" s="72"/>
      <c r="U10" s="72"/>
      <c r="V10" s="72"/>
      <c r="W10" s="72"/>
    </row>
    <row r="11" spans="1:23" ht="19.5" customHeight="1">
      <c r="A11" s="3" t="s">
        <v>4</v>
      </c>
      <c r="B11" s="4"/>
      <c r="C11" s="4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78" t="s">
        <v>6</v>
      </c>
      <c r="B12" s="79"/>
      <c r="C12" s="79"/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23" ht="19.5" customHeight="1">
      <c r="A13" s="73" t="s">
        <v>7</v>
      </c>
      <c r="B13" s="74"/>
      <c r="C13" s="74"/>
      <c r="D13" s="80" t="s">
        <v>48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S13" s="72" t="s">
        <v>8</v>
      </c>
      <c r="T13" s="72"/>
      <c r="U13" s="72"/>
      <c r="V13" s="72"/>
      <c r="W13" s="72"/>
    </row>
    <row r="14" spans="1:23" ht="19.5" customHeight="1">
      <c r="A14" s="73" t="s">
        <v>9</v>
      </c>
      <c r="B14" s="74"/>
      <c r="C14" s="74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S14" s="77">
        <v>55</v>
      </c>
      <c r="T14" s="77"/>
      <c r="U14" s="77"/>
      <c r="V14" s="77"/>
      <c r="W14" s="77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6"/>
      <c r="Q16" s="66"/>
      <c r="R16" s="66"/>
      <c r="S16" s="66"/>
    </row>
    <row r="17" spans="1:29" ht="19.5" customHeight="1">
      <c r="A17" s="11" t="s">
        <v>10</v>
      </c>
      <c r="B17" s="67" t="s">
        <v>11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12</v>
      </c>
      <c r="Q17" s="70"/>
      <c r="R17" s="70"/>
      <c r="S17" s="70"/>
      <c r="T17" s="70" t="s">
        <v>13</v>
      </c>
      <c r="U17" s="70"/>
      <c r="V17" s="70"/>
      <c r="W17" s="71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58">
        <f>+ROUND($P$43*$S$14*T19/100,2)</f>
        <v>47420.68</v>
      </c>
      <c r="Q19" s="59"/>
      <c r="R19" s="59"/>
      <c r="S19" s="60"/>
      <c r="T19" s="64">
        <v>5.053543678326412</v>
      </c>
      <c r="U19" s="65"/>
      <c r="V19" s="65"/>
      <c r="W19" s="65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8">
        <f aca="true" t="shared" si="0" ref="P20:P40">+ROUND($P$43*$S$14*T20/100,2)</f>
        <v>21723.41</v>
      </c>
      <c r="Q20" s="59"/>
      <c r="R20" s="59"/>
      <c r="S20" s="60"/>
      <c r="T20" s="64">
        <v>2.31502821204172</v>
      </c>
      <c r="U20" s="65"/>
      <c r="V20" s="65"/>
      <c r="W20" s="65"/>
      <c r="X20" s="20"/>
      <c r="AC20" s="20"/>
    </row>
    <row r="21" spans="1:29" ht="12.75">
      <c r="A21" s="14" t="s">
        <v>18</v>
      </c>
      <c r="B21" s="21" t="s">
        <v>47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58">
        <f t="shared" si="0"/>
        <v>71965.88</v>
      </c>
      <c r="Q21" s="59"/>
      <c r="R21" s="59"/>
      <c r="S21" s="60"/>
      <c r="T21" s="64">
        <v>7.669285206027634</v>
      </c>
      <c r="U21" s="65"/>
      <c r="V21" s="65"/>
      <c r="W21" s="65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8">
        <f t="shared" si="0"/>
        <v>180346.05</v>
      </c>
      <c r="Q22" s="59"/>
      <c r="R22" s="59"/>
      <c r="S22" s="60"/>
      <c r="T22" s="64">
        <v>19.21918134861546</v>
      </c>
      <c r="U22" s="65"/>
      <c r="V22" s="65"/>
      <c r="W22" s="65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58">
        <f t="shared" si="0"/>
        <v>6191.44</v>
      </c>
      <c r="Q23" s="59"/>
      <c r="R23" s="59"/>
      <c r="S23" s="60"/>
      <c r="T23" s="64">
        <v>0.6598113618790873</v>
      </c>
      <c r="U23" s="65"/>
      <c r="V23" s="65"/>
      <c r="W23" s="65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58">
        <f t="shared" si="0"/>
        <v>68847.78</v>
      </c>
      <c r="Q24" s="59"/>
      <c r="R24" s="59"/>
      <c r="S24" s="60"/>
      <c r="T24" s="64">
        <v>7.33699413246007</v>
      </c>
      <c r="U24" s="65"/>
      <c r="V24" s="65"/>
      <c r="W24" s="65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58">
        <f t="shared" si="0"/>
        <v>100315</v>
      </c>
      <c r="Q25" s="59"/>
      <c r="R25" s="59"/>
      <c r="S25" s="60"/>
      <c r="T25" s="64">
        <v>10.690403850390673</v>
      </c>
      <c r="U25" s="65"/>
      <c r="V25" s="65"/>
      <c r="W25" s="65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58">
        <f t="shared" si="0"/>
        <v>21912.87</v>
      </c>
      <c r="Q26" s="59"/>
      <c r="R26" s="59"/>
      <c r="S26" s="60"/>
      <c r="T26" s="64">
        <v>2.3352181980713573</v>
      </c>
      <c r="U26" s="65"/>
      <c r="V26" s="65"/>
      <c r="W26" s="65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58">
        <f t="shared" si="0"/>
        <v>27776.34</v>
      </c>
      <c r="Q27" s="59"/>
      <c r="R27" s="59"/>
      <c r="S27" s="60"/>
      <c r="T27" s="64">
        <v>2.9600787427815223</v>
      </c>
      <c r="U27" s="65"/>
      <c r="V27" s="65"/>
      <c r="W27" s="65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58">
        <f t="shared" si="0"/>
        <v>22917.4</v>
      </c>
      <c r="Q28" s="59"/>
      <c r="R28" s="59"/>
      <c r="S28" s="60"/>
      <c r="T28" s="64">
        <v>2.4422692345862824</v>
      </c>
      <c r="U28" s="65"/>
      <c r="V28" s="65"/>
      <c r="W28" s="65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58">
        <f t="shared" si="0"/>
        <v>40680.73</v>
      </c>
      <c r="Q29" s="59"/>
      <c r="R29" s="59"/>
      <c r="S29" s="60"/>
      <c r="T29" s="64">
        <v>4.335278152313217</v>
      </c>
      <c r="U29" s="65"/>
      <c r="V29" s="65"/>
      <c r="W29" s="65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58">
        <f t="shared" si="0"/>
        <v>7470.34</v>
      </c>
      <c r="Q30" s="59"/>
      <c r="R30" s="59"/>
      <c r="S30" s="60"/>
      <c r="T30" s="64">
        <v>0.7961020750783667</v>
      </c>
      <c r="U30" s="65"/>
      <c r="V30" s="65"/>
      <c r="W30" s="65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58">
        <f t="shared" si="0"/>
        <v>70537.87</v>
      </c>
      <c r="Q31" s="59"/>
      <c r="R31" s="59"/>
      <c r="S31" s="60"/>
      <c r="T31" s="64">
        <v>7.517104797738414</v>
      </c>
      <c r="U31" s="65"/>
      <c r="V31" s="65"/>
      <c r="W31" s="65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58">
        <f t="shared" si="0"/>
        <v>8182.75</v>
      </c>
      <c r="Q32" s="59"/>
      <c r="R32" s="59"/>
      <c r="S32" s="60"/>
      <c r="T32" s="64">
        <v>0.8720223584011992</v>
      </c>
      <c r="U32" s="65"/>
      <c r="V32" s="65"/>
      <c r="W32" s="65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58">
        <f t="shared" si="0"/>
        <v>73145.94</v>
      </c>
      <c r="Q33" s="59"/>
      <c r="R33" s="59"/>
      <c r="S33" s="60"/>
      <c r="T33" s="64">
        <v>7.795041776755644</v>
      </c>
      <c r="U33" s="65"/>
      <c r="V33" s="65"/>
      <c r="W33" s="65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58">
        <f t="shared" si="0"/>
        <v>62296.7</v>
      </c>
      <c r="Q34" s="59"/>
      <c r="R34" s="59"/>
      <c r="S34" s="60"/>
      <c r="T34" s="64">
        <v>6.638856292813605</v>
      </c>
      <c r="U34" s="65"/>
      <c r="V34" s="65"/>
      <c r="W34" s="65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58">
        <f t="shared" si="0"/>
        <v>49440.21</v>
      </c>
      <c r="Q35" s="59"/>
      <c r="R35" s="59"/>
      <c r="S35" s="60"/>
      <c r="T35" s="64">
        <v>5.268761537710818</v>
      </c>
      <c r="U35" s="65"/>
      <c r="V35" s="65"/>
      <c r="W35" s="65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58">
        <f t="shared" si="0"/>
        <v>22406.86</v>
      </c>
      <c r="Q36" s="59"/>
      <c r="R36" s="59"/>
      <c r="S36" s="60"/>
      <c r="T36" s="64">
        <v>2.3878624943374254</v>
      </c>
      <c r="U36" s="65"/>
      <c r="V36" s="65"/>
      <c r="W36" s="65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58">
        <f t="shared" si="0"/>
        <v>0</v>
      </c>
      <c r="Q37" s="59"/>
      <c r="R37" s="59"/>
      <c r="S37" s="60"/>
      <c r="T37" s="64">
        <v>0</v>
      </c>
      <c r="U37" s="65"/>
      <c r="V37" s="65"/>
      <c r="W37" s="65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8">
        <f t="shared" si="0"/>
        <v>0</v>
      </c>
      <c r="Q38" s="59"/>
      <c r="R38" s="59"/>
      <c r="S38" s="60"/>
      <c r="T38" s="64">
        <v>0</v>
      </c>
      <c r="U38" s="65"/>
      <c r="V38" s="65"/>
      <c r="W38" s="65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8">
        <f t="shared" si="0"/>
        <v>24882.77</v>
      </c>
      <c r="Q39" s="59"/>
      <c r="R39" s="59"/>
      <c r="S39" s="60"/>
      <c r="T39" s="64">
        <v>2.6517161766240944</v>
      </c>
      <c r="U39" s="65"/>
      <c r="V39" s="65"/>
      <c r="W39" s="65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8">
        <f t="shared" si="0"/>
        <v>9903.88</v>
      </c>
      <c r="Q40" s="59"/>
      <c r="R40" s="59"/>
      <c r="S40" s="60"/>
      <c r="T40" s="64">
        <v>1.0554403730469848</v>
      </c>
      <c r="U40" s="65"/>
      <c r="V40" s="65"/>
      <c r="W40" s="65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58">
        <f>SUM(P19:S40)</f>
        <v>938364.8999999999</v>
      </c>
      <c r="Q42" s="59"/>
      <c r="R42" s="59"/>
      <c r="S42" s="60"/>
      <c r="T42" s="58">
        <f>SUM(T19:W40)</f>
        <v>99.99999999999997</v>
      </c>
      <c r="U42" s="59"/>
      <c r="V42" s="59"/>
      <c r="W42" s="60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55">
        <v>17061.17999810167</v>
      </c>
      <c r="Q43" s="56"/>
      <c r="R43" s="56"/>
      <c r="S43" s="57"/>
      <c r="T43" s="61"/>
      <c r="U43" s="62"/>
      <c r="V43" s="62"/>
      <c r="W43" s="63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50">
        <f>+P42*1.2*1.21</f>
        <v>1362505.8347999998</v>
      </c>
      <c r="Q45" s="51"/>
      <c r="R45" s="51"/>
      <c r="S45" s="52"/>
      <c r="T45" s="53"/>
      <c r="U45" s="53"/>
      <c r="V45" s="53"/>
      <c r="W45" s="54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55">
        <f>+P45/S14</f>
        <v>24772.833359999997</v>
      </c>
      <c r="Q47" s="56"/>
      <c r="R47" s="56"/>
      <c r="S47" s="57"/>
      <c r="T47" s="53"/>
      <c r="U47" s="53"/>
      <c r="V47" s="53"/>
      <c r="W47" s="54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S5:W5"/>
    <mergeCell ref="A10:C10"/>
    <mergeCell ref="D10:Q10"/>
    <mergeCell ref="S10:W10"/>
    <mergeCell ref="D11:Q11"/>
    <mergeCell ref="A12:C12"/>
    <mergeCell ref="D12:Q12"/>
    <mergeCell ref="A13:C13"/>
    <mergeCell ref="D13:Q13"/>
    <mergeCell ref="S13:W13"/>
    <mergeCell ref="A14:C14"/>
    <mergeCell ref="D14:Q14"/>
    <mergeCell ref="S14:W14"/>
    <mergeCell ref="P16:S16"/>
    <mergeCell ref="B17:O17"/>
    <mergeCell ref="P17:S17"/>
    <mergeCell ref="T17:W17"/>
    <mergeCell ref="P19:S19"/>
    <mergeCell ref="T19:W19"/>
    <mergeCell ref="P20:S20"/>
    <mergeCell ref="T20:W20"/>
    <mergeCell ref="P21:S21"/>
    <mergeCell ref="T21:W21"/>
    <mergeCell ref="P22:S22"/>
    <mergeCell ref="T22:W22"/>
    <mergeCell ref="P23:S23"/>
    <mergeCell ref="T23:W23"/>
    <mergeCell ref="P24:S24"/>
    <mergeCell ref="T24:W24"/>
    <mergeCell ref="P25:S25"/>
    <mergeCell ref="T25:W25"/>
    <mergeCell ref="P26:S26"/>
    <mergeCell ref="T26:W26"/>
    <mergeCell ref="P27:S27"/>
    <mergeCell ref="T27:W27"/>
    <mergeCell ref="P28:S28"/>
    <mergeCell ref="T28:W28"/>
    <mergeCell ref="P29:S29"/>
    <mergeCell ref="T29:W29"/>
    <mergeCell ref="P30:S30"/>
    <mergeCell ref="T30:W30"/>
    <mergeCell ref="P31:S31"/>
    <mergeCell ref="T31:W31"/>
    <mergeCell ref="P32:S32"/>
    <mergeCell ref="T32:W32"/>
    <mergeCell ref="P33:S33"/>
    <mergeCell ref="T33:W33"/>
    <mergeCell ref="P34:S34"/>
    <mergeCell ref="T34:W34"/>
    <mergeCell ref="P35:S35"/>
    <mergeCell ref="T35:W35"/>
    <mergeCell ref="P36:S36"/>
    <mergeCell ref="T36:W36"/>
    <mergeCell ref="P37:S37"/>
    <mergeCell ref="T37:W37"/>
    <mergeCell ref="P40:S40"/>
    <mergeCell ref="T40:W40"/>
    <mergeCell ref="P38:S38"/>
    <mergeCell ref="T38:W38"/>
    <mergeCell ref="P39:S39"/>
    <mergeCell ref="T39:W39"/>
    <mergeCell ref="P42:S42"/>
    <mergeCell ref="T42:W42"/>
    <mergeCell ref="P43:S43"/>
    <mergeCell ref="T43:W43"/>
    <mergeCell ref="P45:S45"/>
    <mergeCell ref="T45:W45"/>
    <mergeCell ref="P47:S47"/>
    <mergeCell ref="T47:W47"/>
  </mergeCells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2017-03-24T21:14:19Z</cp:lastPrinted>
  <dcterms:created xsi:type="dcterms:W3CDTF">2009-05-18T11:11:37Z</dcterms:created>
  <dcterms:modified xsi:type="dcterms:W3CDTF">2018-06-15T12:33:13Z</dcterms:modified>
  <cp:category/>
  <cp:version/>
  <cp:contentType/>
  <cp:contentStatus/>
</cp:coreProperties>
</file>