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<sst xmlns="http://schemas.openxmlformats.org/spreadsheetml/2006/main" count="106" uniqueCount="53">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</sst>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7">
        <v>43922</v>
      </c>
      <c r="Q5" s="67"/>
      <c r="R5" s="6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0"/>
      <c r="C10" s="1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5"/>
      <c r="Q10" s="57" t="s">
        <v>27</v>
      </c>
      <c r="R10" s="45">
        <v>2020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78" t="s">
        <v>52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59">
        <v>10.5</v>
      </c>
      <c r="Q13" s="59"/>
      <c r="R13" s="5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9" t="s">
        <v>47</v>
      </c>
      <c r="O16" s="9" t="s">
        <v>6</v>
      </c>
      <c r="P16" s="77" t="s">
        <v>5</v>
      </c>
      <c r="Q16" s="77"/>
      <c r="R16" s="77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1131.623183322074</v>
      </c>
      <c r="O18" s="40">
        <f>+N18*$P$13+0</f>
        <v>11882.043424881778</v>
      </c>
      <c r="P18" s="16"/>
      <c r="Q18" s="17"/>
      <c r="R18" s="18">
        <f>+O18/$O$41*100</f>
        <v>2.187277223291556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1679.5708476190478</v>
      </c>
      <c r="O24" s="40">
        <f t="shared" si="0"/>
        <v>17635.4939</v>
      </c>
      <c r="P24" s="16"/>
      <c r="Q24" s="17"/>
      <c r="R24" s="18">
        <f t="shared" si="1"/>
        <v>3.246387237416696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181.86229333333333</v>
      </c>
      <c r="O25" s="40">
        <f t="shared" si="0"/>
        <v>1909.5540799999999</v>
      </c>
      <c r="P25" s="16"/>
      <c r="Q25" s="17"/>
      <c r="R25" s="18">
        <f t="shared" si="1"/>
        <v>0.35151564394059753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1012.1692927492063</v>
      </c>
      <c r="O26" s="40">
        <f t="shared" si="0"/>
        <v>10627.777573866666</v>
      </c>
      <c r="P26" s="16"/>
      <c r="Q26" s="17"/>
      <c r="R26" s="18">
        <f t="shared" si="1"/>
        <v>1.9563887279564152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5839.635243904761</v>
      </c>
      <c r="O27" s="40">
        <f t="shared" si="0"/>
        <v>61316.170061</v>
      </c>
      <c r="P27" s="16"/>
      <c r="Q27" s="17"/>
      <c r="R27" s="18">
        <f t="shared" si="1"/>
        <v>11.287238852624485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2859.7999272780953</v>
      </c>
      <c r="O28" s="40">
        <f t="shared" si="0"/>
        <v>30027.899236420002</v>
      </c>
      <c r="P28" s="16"/>
      <c r="Q28" s="17"/>
      <c r="R28" s="18">
        <f t="shared" si="1"/>
        <v>5.527613198717868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306.937240528254</v>
      </c>
      <c r="O29" s="40">
        <f t="shared" si="0"/>
        <v>3222.841025546667</v>
      </c>
      <c r="P29" s="16"/>
      <c r="Q29" s="17"/>
      <c r="R29" s="18">
        <f t="shared" si="1"/>
        <v>0.5932688947009097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1218.4662854781582</v>
      </c>
      <c r="O32" s="40">
        <f t="shared" si="0"/>
        <v>12793.89599752066</v>
      </c>
      <c r="P32" s="16"/>
      <c r="Q32" s="17"/>
      <c r="R32" s="18">
        <f t="shared" si="1"/>
        <v>2.3551333985144365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5044.491747219623</v>
      </c>
      <c r="O33" s="40">
        <f t="shared" si="0"/>
        <v>52967.16334580604</v>
      </c>
      <c r="P33" s="16"/>
      <c r="Q33" s="17"/>
      <c r="R33" s="18">
        <f t="shared" si="1"/>
        <v>9.75033214624004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9222.155307232139</v>
      </c>
      <c r="O34" s="40">
        <f t="shared" si="0"/>
        <v>96832.63072593746</v>
      </c>
      <c r="P34" s="16"/>
      <c r="Q34" s="17"/>
      <c r="R34" s="18">
        <f t="shared" si="1"/>
        <v>17.82520060604411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9806.05927239258</v>
      </c>
      <c r="O35" s="40">
        <f t="shared" si="0"/>
        <v>102963.6223601221</v>
      </c>
      <c r="P35" s="16"/>
      <c r="Q35" s="17"/>
      <c r="R35" s="18">
        <f t="shared" si="1"/>
        <v>18.953809371230182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11789.98066517087</v>
      </c>
      <c r="O38" s="40">
        <f t="shared" si="0"/>
        <v>123794.79698429412</v>
      </c>
      <c r="P38" s="16"/>
      <c r="Q38" s="17"/>
      <c r="R38" s="18">
        <f t="shared" si="1"/>
        <v>22.78846576496524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1643.8631142857146</v>
      </c>
      <c r="O39" s="40">
        <f t="shared" si="0"/>
        <v>17260.562700000002</v>
      </c>
      <c r="P39" s="16"/>
      <c r="Q39" s="17"/>
      <c r="R39" s="18">
        <f t="shared" si="1"/>
        <v>3.1773689343574705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543234.4514153955</v>
      </c>
      <c r="P41" s="16"/>
      <c r="Q41" s="17"/>
      <c r="R41" s="18">
        <f>SUM(R18:R39)</f>
        <v>100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51736.614420513855</v>
      </c>
      <c r="P42" s="43"/>
      <c r="Q42" s="44"/>
      <c r="R42" s="44"/>
      <c r="S42" s="56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788776.4234551543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75121.56413858612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7">
        <v>43922</v>
      </c>
      <c r="Q5" s="67"/>
      <c r="R5" s="6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0"/>
      <c r="C10" s="10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5"/>
      <c r="Q10" s="57" t="s">
        <v>27</v>
      </c>
      <c r="R10" s="45">
        <v>2020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78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9" t="s">
        <v>47</v>
      </c>
      <c r="O16" s="9" t="s">
        <v>6</v>
      </c>
      <c r="P16" s="77" t="s">
        <v>5</v>
      </c>
      <c r="Q16" s="77"/>
      <c r="R16" s="77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700.8112857667724</v>
      </c>
      <c r="O18" s="40">
        <f>+N18*$P$13+0</f>
        <v>4905.679000367407</v>
      </c>
      <c r="P18" s="16"/>
      <c r="Q18" s="17"/>
      <c r="R18" s="18">
        <f>+O18/$O$41*100</f>
        <v>2.0491596220808472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1167.6570557142857</v>
      </c>
      <c r="O24" s="40">
        <f t="shared" si="0"/>
        <v>8173.599389999999</v>
      </c>
      <c r="P24" s="16"/>
      <c r="Q24" s="17"/>
      <c r="R24" s="18">
        <f t="shared" si="1"/>
        <v>3.4142082748989977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759.1269695619047</v>
      </c>
      <c r="O26" s="40">
        <f t="shared" si="0"/>
        <v>5313.888786933333</v>
      </c>
      <c r="P26" s="16"/>
      <c r="Q26" s="17"/>
      <c r="R26" s="18">
        <f t="shared" si="1"/>
        <v>2.219673634902821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3756.0883386428573</v>
      </c>
      <c r="O27" s="40">
        <f t="shared" si="0"/>
        <v>26292.6183705</v>
      </c>
      <c r="P27" s="16"/>
      <c r="Q27" s="17"/>
      <c r="R27" s="18">
        <f t="shared" si="1"/>
        <v>10.98273489145429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2461.3032161</v>
      </c>
      <c r="O28" s="40">
        <f t="shared" si="0"/>
        <v>17229.1225127</v>
      </c>
      <c r="P28" s="16"/>
      <c r="Q28" s="17"/>
      <c r="R28" s="18">
        <f t="shared" si="1"/>
        <v>7.196806430723411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230.2029303961905</v>
      </c>
      <c r="O29" s="40">
        <f t="shared" si="0"/>
        <v>1611.4205127733335</v>
      </c>
      <c r="P29" s="16"/>
      <c r="Q29" s="17"/>
      <c r="R29" s="18">
        <f t="shared" si="1"/>
        <v>0.6731092370129852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969.3383587367179</v>
      </c>
      <c r="O32" s="40">
        <f t="shared" si="0"/>
        <v>6785.368511157025</v>
      </c>
      <c r="P32" s="16"/>
      <c r="Q32" s="17"/>
      <c r="R32" s="18">
        <f t="shared" si="1"/>
        <v>2.834327964173861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1998.2092450351522</v>
      </c>
      <c r="O33" s="40">
        <f t="shared" si="0"/>
        <v>13987.464715246066</v>
      </c>
      <c r="P33" s="16"/>
      <c r="Q33" s="17"/>
      <c r="R33" s="18">
        <f t="shared" si="1"/>
        <v>5.842727970504421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7805.537708113837</v>
      </c>
      <c r="O34" s="40">
        <f t="shared" si="0"/>
        <v>54638.76395679686</v>
      </c>
      <c r="P34" s="16"/>
      <c r="Q34" s="17"/>
      <c r="R34" s="18">
        <f t="shared" si="1"/>
        <v>22.82325217208241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7478.436974446222</v>
      </c>
      <c r="O35" s="40">
        <f t="shared" si="0"/>
        <v>52349.05882112355</v>
      </c>
      <c r="P35" s="16"/>
      <c r="Q35" s="17"/>
      <c r="R35" s="18">
        <f t="shared" si="1"/>
        <v>21.866815497334326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5558.133742151981</v>
      </c>
      <c r="O38" s="40">
        <f t="shared" si="0"/>
        <v>38906.93619506387</v>
      </c>
      <c r="P38" s="16"/>
      <c r="Q38" s="17"/>
      <c r="R38" s="18">
        <f t="shared" si="1"/>
        <v>16.25188330990056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1315.0904914285713</v>
      </c>
      <c r="O39" s="40">
        <f t="shared" si="0"/>
        <v>9205.63344</v>
      </c>
      <c r="P39" s="16"/>
      <c r="Q39" s="17"/>
      <c r="R39" s="18">
        <f t="shared" si="1"/>
        <v>3.845300994931063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239399.55421266146</v>
      </c>
      <c r="P41" s="16"/>
      <c r="Q41" s="17"/>
      <c r="R41" s="18">
        <f>SUM(R18:R39)</f>
        <v>100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34199.93631609449</v>
      </c>
      <c r="P42" s="43"/>
      <c r="Q42" s="44"/>
      <c r="R42" s="44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347608.1527167845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49658.307530969214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2020-05-14T14:51:45Z</dcterms:modified>
  <cp:category/>
  <cp:version/>
  <cp:contentType/>
  <cp:contentStatus/>
</cp:coreProperties>
</file>