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<sst xmlns="http://schemas.openxmlformats.org/spreadsheetml/2006/main" count="52" uniqueCount="52">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</sst>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\ #,##0.00"/>
    <numFmt numFmtId="181" formatCode="0.0"/>
    <numFmt numFmtId="182" formatCode="0.000"/>
    <numFmt numFmtId="183" formatCode="0.0000"/>
    <numFmt numFmtId="184" formatCode="#,##0.0"/>
    <numFmt numFmtId="185" formatCode="#,##0.000"/>
  </numFmts>
  <fonts count="5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  <font>
      <sz val="5"/>
      <name val="Arial"/>
      <family val="0"/>
    </font>
    <font>
      <u val="single"/>
      <sz val="8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83" fontId="1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85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  <xf numFmtId="0" fontId="14" fillId="0" borderId="0" xfId="33" applyFont="1" applyAlignment="1">
      <alignment/>
    </xf>
    <xf numFmtId="0" fontId="0" fillId="0" borderId="0" xfId="33" applyAlignment="1">
      <alignment/>
    </xf>
    <xf numFmtId="2" fontId="12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50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3" width="3.7109375" style="0" customWidth="1"/>
    <col min="24" max="24" width="8.28125" style="0" customWidth="1"/>
  </cols>
  <sheetData>
    <row r="5" spans="16:20" ht="33.75" customHeight="1">
      <c r="P5" s="67">
        <v>43344</v>
      </c>
      <c r="Q5" s="67"/>
      <c r="R5" s="67"/>
      <c r="S5" s="54"/>
      <c r="T5" s="54"/>
    </row>
    <row r="6" spans="16:18" ht="20.25">
      <c r="P6" s="7"/>
      <c r="Q6" s="7"/>
      <c r="R6" s="7"/>
    </row>
    <row r="8" ht="8.25" customHeight="1"/>
    <row r="9" spans="1:18" ht="19.5" customHeight="1">
      <c r="A9" s="59" t="s">
        <v>0</v>
      </c>
      <c r="B9" s="60"/>
      <c r="C9" s="61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66" t="s">
        <v>35</v>
      </c>
      <c r="Q9" s="66"/>
      <c r="R9" s="66"/>
    </row>
    <row r="10" spans="1:18" ht="19.5" customHeight="1">
      <c r="A10" s="1" t="s">
        <v>34</v>
      </c>
      <c r="B10" s="16"/>
      <c r="C10" s="16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6"/>
      <c r="Q10" s="48">
        <v>9</v>
      </c>
      <c r="R10" s="49">
        <v>2018</v>
      </c>
    </row>
    <row r="11" spans="1:18" ht="19.5" customHeight="1">
      <c r="A11" s="62" t="s">
        <v>1</v>
      </c>
      <c r="B11" s="63"/>
      <c r="C11" s="63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7"/>
      <c r="Q11" s="17"/>
      <c r="R11" s="17"/>
    </row>
    <row r="12" spans="1:18" ht="19.5" customHeight="1">
      <c r="A12" s="64" t="s">
        <v>2</v>
      </c>
      <c r="B12" s="65"/>
      <c r="C12" s="65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6" t="s">
        <v>43</v>
      </c>
      <c r="Q12" s="66"/>
      <c r="R12" s="66"/>
    </row>
    <row r="13" spans="1:18" ht="19.5" customHeight="1">
      <c r="A13" s="64" t="s">
        <v>3</v>
      </c>
      <c r="B13" s="65"/>
      <c r="C13" s="65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78">
        <v>1100</v>
      </c>
      <c r="Q13" s="78"/>
      <c r="R13" s="78"/>
    </row>
    <row r="14" spans="1:18" ht="12.75" customHeight="1">
      <c r="A14" s="3"/>
      <c r="B14" s="3"/>
      <c r="C14" s="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</row>
    <row r="15" spans="1:18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7"/>
      <c r="Q15" s="17"/>
      <c r="R15" s="17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3" t="s">
        <v>47</v>
      </c>
      <c r="O16" s="15" t="s">
        <v>6</v>
      </c>
      <c r="P16" s="74" t="s">
        <v>5</v>
      </c>
      <c r="Q16" s="74"/>
      <c r="R16" s="74"/>
      <c r="T16" s="5"/>
    </row>
    <row r="17" spans="1:20" ht="7.5" customHeight="1">
      <c r="A17" s="2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0"/>
      <c r="Q17" s="20"/>
      <c r="R17" s="20"/>
      <c r="T17" s="5"/>
    </row>
    <row r="18" spans="1:26" ht="12.75">
      <c r="A18" s="21" t="s">
        <v>24</v>
      </c>
      <c r="B18" s="31" t="s">
        <v>36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55">
        <v>275.2603894607753</v>
      </c>
      <c r="O18" s="43">
        <f>+N18*$P$13+0</f>
        <v>302786.4284068528</v>
      </c>
      <c r="P18" s="22"/>
      <c r="Q18" s="23"/>
      <c r="R18" s="24">
        <f>+O18/$O$41*100</f>
        <v>1.2868370871544481</v>
      </c>
      <c r="S18" s="8"/>
      <c r="T18" s="13"/>
      <c r="U18" s="81"/>
      <c r="V18" s="8"/>
      <c r="W18" s="8"/>
      <c r="X18" s="8"/>
      <c r="Y18" s="8"/>
      <c r="Z18" s="8"/>
    </row>
    <row r="19" spans="1:26" ht="12.75">
      <c r="A19" s="21" t="s">
        <v>25</v>
      </c>
      <c r="B19" s="32" t="s">
        <v>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56">
        <v>93.13298454676364</v>
      </c>
      <c r="O19" s="43">
        <f aca="true" t="shared" si="0" ref="O19:O39">+N19*$P$13+0</f>
        <v>102446.28300144</v>
      </c>
      <c r="P19" s="22"/>
      <c r="Q19" s="23"/>
      <c r="R19" s="24">
        <f aca="true" t="shared" si="1" ref="R19:R39">+O19/$O$41*100</f>
        <v>0.4353949320021425</v>
      </c>
      <c r="S19" s="8"/>
      <c r="T19" s="13"/>
      <c r="U19" s="81"/>
      <c r="V19" s="8"/>
      <c r="W19" s="8"/>
      <c r="X19" s="8"/>
      <c r="Y19" s="8"/>
      <c r="Z19" s="8"/>
    </row>
    <row r="20" spans="1:26" ht="12.75">
      <c r="A20" s="21" t="s">
        <v>26</v>
      </c>
      <c r="B20" s="32" t="s">
        <v>39</v>
      </c>
      <c r="C20" s="32"/>
      <c r="D20" s="32"/>
      <c r="E20" s="32"/>
      <c r="F20" s="32"/>
      <c r="G20" s="32"/>
      <c r="H20" s="32"/>
      <c r="I20" s="32"/>
      <c r="J20" s="32"/>
      <c r="K20" s="33"/>
      <c r="L20" s="32"/>
      <c r="M20" s="32"/>
      <c r="N20" s="56">
        <v>5847.734860350968</v>
      </c>
      <c r="O20" s="43">
        <f t="shared" si="0"/>
        <v>6432508.346386065</v>
      </c>
      <c r="P20" s="22"/>
      <c r="Q20" s="23"/>
      <c r="R20" s="24">
        <f t="shared" si="1"/>
        <v>27.338049288119205</v>
      </c>
      <c r="S20" s="8"/>
      <c r="T20" s="13"/>
      <c r="U20" s="81"/>
      <c r="V20" s="8"/>
      <c r="W20" s="8"/>
      <c r="X20" s="8"/>
      <c r="Y20" s="8"/>
      <c r="Z20" s="8"/>
    </row>
    <row r="21" spans="1:26" ht="12.75">
      <c r="A21" s="21" t="s">
        <v>27</v>
      </c>
      <c r="B21" s="32" t="s">
        <v>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6">
        <v>1898.9003276106114</v>
      </c>
      <c r="O21" s="43">
        <f t="shared" si="0"/>
        <v>2088790.3603716725</v>
      </c>
      <c r="P21" s="22"/>
      <c r="Q21" s="23"/>
      <c r="R21" s="24">
        <f t="shared" si="1"/>
        <v>8.877322927450397</v>
      </c>
      <c r="S21" s="8"/>
      <c r="T21" s="13"/>
      <c r="U21" s="81"/>
      <c r="V21" s="8"/>
      <c r="W21" s="8"/>
      <c r="X21" s="8"/>
      <c r="Y21" s="8"/>
      <c r="Z21" s="8"/>
    </row>
    <row r="22" spans="1:26" ht="12.75">
      <c r="A22" s="21" t="s">
        <v>28</v>
      </c>
      <c r="B22" s="32" t="s">
        <v>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6">
        <v>11.8775329734719</v>
      </c>
      <c r="O22" s="43">
        <f t="shared" si="0"/>
        <v>13065.286270819091</v>
      </c>
      <c r="P22" s="22"/>
      <c r="Q22" s="23"/>
      <c r="R22" s="24">
        <f t="shared" si="1"/>
        <v>0.05552724082133703</v>
      </c>
      <c r="S22" s="8"/>
      <c r="T22" s="13"/>
      <c r="U22" s="81"/>
      <c r="V22" s="8"/>
      <c r="W22" s="8"/>
      <c r="X22" s="8"/>
      <c r="Y22" s="8"/>
      <c r="Z22" s="8"/>
    </row>
    <row r="23" spans="1:26" ht="12.75">
      <c r="A23" s="21" t="s">
        <v>29</v>
      </c>
      <c r="B23" s="32" t="s">
        <v>10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56">
        <v>212.12341348438324</v>
      </c>
      <c r="O23" s="43">
        <f t="shared" si="0"/>
        <v>233335.75483282155</v>
      </c>
      <c r="P23" s="22"/>
      <c r="Q23" s="23"/>
      <c r="R23" s="24">
        <f t="shared" si="1"/>
        <v>0.9916729248993537</v>
      </c>
      <c r="S23" s="8"/>
      <c r="T23" s="13"/>
      <c r="U23" s="81"/>
      <c r="V23" s="8"/>
      <c r="W23" s="8"/>
      <c r="X23" s="8"/>
      <c r="Y23" s="8"/>
      <c r="Z23" s="8"/>
    </row>
    <row r="24" spans="1:26" ht="12.75">
      <c r="A24" s="21" t="s">
        <v>30</v>
      </c>
      <c r="B24" s="32" t="s">
        <v>11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56">
        <v>1745.43124824974</v>
      </c>
      <c r="O24" s="43">
        <f t="shared" si="0"/>
        <v>1919974.373074714</v>
      </c>
      <c r="P24" s="22"/>
      <c r="Q24" s="23"/>
      <c r="R24" s="24">
        <f t="shared" si="1"/>
        <v>8.15985789937319</v>
      </c>
      <c r="S24" s="8"/>
      <c r="T24" s="13"/>
      <c r="U24" s="81"/>
      <c r="V24" s="8"/>
      <c r="W24" s="8"/>
      <c r="X24" s="8"/>
      <c r="Y24" s="8"/>
      <c r="Z24" s="8"/>
    </row>
    <row r="25" spans="1:26" ht="12.75">
      <c r="A25" s="21" t="s">
        <v>31</v>
      </c>
      <c r="B25" s="32" t="s">
        <v>12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56">
        <v>437.13406288945447</v>
      </c>
      <c r="O25" s="43">
        <f t="shared" si="0"/>
        <v>480847.46917839994</v>
      </c>
      <c r="P25" s="22"/>
      <c r="Q25" s="23"/>
      <c r="R25" s="24">
        <f t="shared" si="1"/>
        <v>2.0435934327006184</v>
      </c>
      <c r="S25" s="8"/>
      <c r="T25" s="13"/>
      <c r="U25" s="81"/>
      <c r="V25" s="8"/>
      <c r="W25" s="8"/>
      <c r="X25" s="8"/>
      <c r="Y25" s="8"/>
      <c r="Z25" s="8"/>
    </row>
    <row r="26" spans="1:26" ht="12.75">
      <c r="A26" s="21" t="s">
        <v>32</v>
      </c>
      <c r="B26" s="32" t="s">
        <v>13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56">
        <v>605.7030361928697</v>
      </c>
      <c r="O26" s="43">
        <f t="shared" si="0"/>
        <v>666273.3398121567</v>
      </c>
      <c r="P26" s="22"/>
      <c r="Q26" s="23"/>
      <c r="R26" s="24">
        <f t="shared" si="1"/>
        <v>2.831650177862254</v>
      </c>
      <c r="S26" s="8"/>
      <c r="T26" s="13"/>
      <c r="U26" s="81"/>
      <c r="V26" s="8"/>
      <c r="W26" s="8"/>
      <c r="X26" s="8"/>
      <c r="Y26" s="8"/>
      <c r="Z26" s="8"/>
    </row>
    <row r="27" spans="1:26" ht="12.75">
      <c r="A27" s="21">
        <v>10</v>
      </c>
      <c r="B27" s="32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56">
        <v>464.186513593128</v>
      </c>
      <c r="O27" s="43">
        <f t="shared" si="0"/>
        <v>510605.16495244077</v>
      </c>
      <c r="P27" s="22"/>
      <c r="Q27" s="23"/>
      <c r="R27" s="24">
        <f t="shared" si="1"/>
        <v>2.1700631253872418</v>
      </c>
      <c r="S27" s="8"/>
      <c r="T27" s="13"/>
      <c r="U27" s="81"/>
      <c r="V27" s="8"/>
      <c r="W27" s="8"/>
      <c r="X27" s="8"/>
      <c r="Y27" s="8"/>
      <c r="Z27" s="8"/>
    </row>
    <row r="28" spans="1:26" ht="12.75">
      <c r="A28" s="21">
        <v>11</v>
      </c>
      <c r="B28" s="32" t="s">
        <v>15</v>
      </c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56">
        <v>799.1935174626252</v>
      </c>
      <c r="O28" s="43">
        <f t="shared" si="0"/>
        <v>879112.8692088877</v>
      </c>
      <c r="P28" s="22"/>
      <c r="Q28" s="23"/>
      <c r="R28" s="24">
        <f t="shared" si="1"/>
        <v>3.7362144989294728</v>
      </c>
      <c r="S28" s="8"/>
      <c r="T28" s="13"/>
      <c r="U28" s="81"/>
      <c r="V28" s="8"/>
      <c r="W28" s="8"/>
      <c r="X28" s="8"/>
      <c r="Y28" s="8"/>
      <c r="Z28" s="8"/>
    </row>
    <row r="29" spans="1:26" ht="12.75">
      <c r="A29" s="21">
        <v>12</v>
      </c>
      <c r="B29" s="32" t="s">
        <v>16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56">
        <v>187.28624614155265</v>
      </c>
      <c r="O29" s="43">
        <f t="shared" si="0"/>
        <v>206014.8707557079</v>
      </c>
      <c r="P29" s="22"/>
      <c r="Q29" s="23"/>
      <c r="R29" s="24">
        <f t="shared" si="1"/>
        <v>0.8755596398050951</v>
      </c>
      <c r="S29" s="8"/>
      <c r="T29" s="13"/>
      <c r="U29" s="81"/>
      <c r="V29" s="8"/>
      <c r="W29" s="8"/>
      <c r="X29" s="8"/>
      <c r="Y29" s="8"/>
      <c r="Z29" s="8"/>
    </row>
    <row r="30" spans="1:26" ht="12.75">
      <c r="A30" s="21">
        <v>13</v>
      </c>
      <c r="B30" s="32" t="s">
        <v>17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56">
        <v>2731.647543773693</v>
      </c>
      <c r="O30" s="43">
        <f t="shared" si="0"/>
        <v>3004812.2981510623</v>
      </c>
      <c r="P30" s="22"/>
      <c r="Q30" s="23"/>
      <c r="R30" s="24">
        <f t="shared" si="1"/>
        <v>12.770400329842072</v>
      </c>
      <c r="S30" s="8"/>
      <c r="T30" s="13"/>
      <c r="U30" s="81"/>
      <c r="V30" s="8"/>
      <c r="W30" s="8"/>
      <c r="X30" s="8"/>
      <c r="Y30" s="8"/>
      <c r="Z30" s="8"/>
    </row>
    <row r="31" spans="1:26" ht="12.75">
      <c r="A31" s="21">
        <v>14</v>
      </c>
      <c r="B31" s="32" t="s">
        <v>18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6">
        <v>335.9466045431687</v>
      </c>
      <c r="O31" s="43">
        <f t="shared" si="0"/>
        <v>369541.26499748556</v>
      </c>
      <c r="P31" s="22"/>
      <c r="Q31" s="23"/>
      <c r="R31" s="24">
        <f t="shared" si="1"/>
        <v>1.5705439888268509</v>
      </c>
      <c r="S31" s="8"/>
      <c r="T31" s="13"/>
      <c r="U31" s="81"/>
      <c r="V31" s="8"/>
      <c r="W31" s="8"/>
      <c r="X31" s="8"/>
      <c r="Y31" s="8"/>
      <c r="Z31" s="8"/>
    </row>
    <row r="32" spans="1:26" ht="12.75">
      <c r="A32" s="21">
        <v>15</v>
      </c>
      <c r="B32" s="32" t="s">
        <v>19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56">
        <v>1096.5073252922248</v>
      </c>
      <c r="O32" s="43">
        <f t="shared" si="0"/>
        <v>1206158.0578214473</v>
      </c>
      <c r="P32" s="22"/>
      <c r="Q32" s="23"/>
      <c r="R32" s="24">
        <f t="shared" si="1"/>
        <v>5.1261508976526144</v>
      </c>
      <c r="S32" s="8"/>
      <c r="T32" s="13"/>
      <c r="U32" s="81"/>
      <c r="V32" s="8"/>
      <c r="W32" s="8"/>
      <c r="X32" s="8"/>
      <c r="Y32" s="8"/>
      <c r="Z32" s="8"/>
    </row>
    <row r="33" spans="1:26" ht="12.75">
      <c r="A33" s="21">
        <v>16</v>
      </c>
      <c r="B33" s="32" t="s">
        <v>40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56">
        <v>1845.046845702512</v>
      </c>
      <c r="O33" s="43">
        <f t="shared" si="0"/>
        <v>2029551.5302727632</v>
      </c>
      <c r="P33" s="22"/>
      <c r="Q33" s="23"/>
      <c r="R33" s="24">
        <f t="shared" si="1"/>
        <v>8.62555892345585</v>
      </c>
      <c r="S33" s="8"/>
      <c r="T33" s="13"/>
      <c r="U33" s="81"/>
      <c r="V33" s="8"/>
      <c r="W33" s="8"/>
      <c r="X33" s="8"/>
      <c r="Y33" s="8"/>
      <c r="Z33" s="8"/>
    </row>
    <row r="34" spans="1:26" ht="12.75">
      <c r="A34" s="21">
        <v>17</v>
      </c>
      <c r="B34" s="32" t="s">
        <v>41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56">
        <v>1402.807661637765</v>
      </c>
      <c r="O34" s="43">
        <f t="shared" si="0"/>
        <v>1543088.4278015415</v>
      </c>
      <c r="P34" s="22"/>
      <c r="Q34" s="23"/>
      <c r="R34" s="24">
        <f t="shared" si="1"/>
        <v>6.558099146325315</v>
      </c>
      <c r="S34" s="8"/>
      <c r="T34" s="13"/>
      <c r="U34" s="81"/>
      <c r="V34" s="8"/>
      <c r="W34" s="8"/>
      <c r="X34" s="8"/>
      <c r="Y34" s="8"/>
      <c r="Z34" s="8"/>
    </row>
    <row r="35" spans="1:26" ht="12.75">
      <c r="A35" s="21">
        <v>18</v>
      </c>
      <c r="B35" s="32" t="s">
        <v>45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56">
        <v>288.7485953754386</v>
      </c>
      <c r="O35" s="43">
        <f t="shared" si="0"/>
        <v>317623.4549129824</v>
      </c>
      <c r="P35" s="22"/>
      <c r="Q35" s="23"/>
      <c r="R35" s="24">
        <f t="shared" si="1"/>
        <v>1.349894193351844</v>
      </c>
      <c r="S35" s="8"/>
      <c r="T35" s="13"/>
      <c r="U35" s="81"/>
      <c r="V35" s="8"/>
      <c r="W35" s="8"/>
      <c r="X35" s="8"/>
      <c r="Y35" s="8"/>
      <c r="Z35" s="8"/>
    </row>
    <row r="36" spans="1:26" ht="12.75">
      <c r="A36" s="21">
        <v>19</v>
      </c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57">
        <v>0</v>
      </c>
      <c r="O36" s="43">
        <f>+N36*$P$13+0</f>
        <v>0</v>
      </c>
      <c r="P36" s="22"/>
      <c r="Q36" s="23"/>
      <c r="R36" s="24">
        <f t="shared" si="1"/>
        <v>0</v>
      </c>
      <c r="S36" s="8"/>
      <c r="T36" s="13"/>
      <c r="U36" s="81"/>
      <c r="V36" s="8"/>
      <c r="W36" s="8"/>
      <c r="X36" s="8"/>
      <c r="Y36" s="8"/>
      <c r="Z36" s="8"/>
    </row>
    <row r="37" spans="1:26" ht="12.75">
      <c r="A37" s="21">
        <v>20</v>
      </c>
      <c r="B37" s="32" t="s">
        <v>42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56">
        <v>0</v>
      </c>
      <c r="O37" s="43">
        <f t="shared" si="0"/>
        <v>0</v>
      </c>
      <c r="P37" s="22"/>
      <c r="Q37" s="23"/>
      <c r="R37" s="24">
        <f t="shared" si="1"/>
        <v>0</v>
      </c>
      <c r="S37" s="8"/>
      <c r="T37" s="13"/>
      <c r="U37" s="81"/>
      <c r="V37" s="8"/>
      <c r="W37" s="8"/>
      <c r="X37" s="8"/>
      <c r="Y37" s="8"/>
      <c r="Z37" s="8"/>
    </row>
    <row r="38" spans="1:26" ht="12.75">
      <c r="A38" s="21">
        <v>21</v>
      </c>
      <c r="B38" s="32" t="s">
        <v>20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6">
        <v>974.2083861499925</v>
      </c>
      <c r="O38" s="43">
        <f t="shared" si="0"/>
        <v>1071629.2247649918</v>
      </c>
      <c r="P38" s="22"/>
      <c r="Q38" s="23"/>
      <c r="R38" s="24">
        <f t="shared" si="1"/>
        <v>4.554405682454131</v>
      </c>
      <c r="S38" s="8"/>
      <c r="T38" s="13"/>
      <c r="U38" s="81"/>
      <c r="V38" s="8"/>
      <c r="W38" s="8"/>
      <c r="X38" s="8"/>
      <c r="Y38" s="8"/>
      <c r="Z38" s="8"/>
    </row>
    <row r="39" spans="1:26" ht="12.75">
      <c r="A39" s="21">
        <v>22</v>
      </c>
      <c r="B39" s="34" t="s">
        <v>21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58">
        <v>137.5842309090909</v>
      </c>
      <c r="O39" s="43">
        <f t="shared" si="0"/>
        <v>151342.654</v>
      </c>
      <c r="P39" s="22"/>
      <c r="Q39" s="23"/>
      <c r="R39" s="24">
        <f t="shared" si="1"/>
        <v>0.6432036635865801</v>
      </c>
      <c r="S39" s="8"/>
      <c r="T39" s="13"/>
      <c r="U39" s="81"/>
      <c r="V39" s="8"/>
      <c r="W39" s="8"/>
      <c r="X39" s="8"/>
      <c r="Y39" s="8"/>
      <c r="Z39" s="8"/>
    </row>
    <row r="40" spans="1:23" ht="12.75">
      <c r="A40" s="2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0"/>
      <c r="P40" s="26"/>
      <c r="Q40" s="26"/>
      <c r="R40" s="27"/>
      <c r="T40" s="13"/>
      <c r="U40" s="13"/>
      <c r="V40" s="8"/>
      <c r="W40" s="8"/>
    </row>
    <row r="41" spans="1:23" ht="12.75">
      <c r="A41" s="20"/>
      <c r="B41" s="36" t="s">
        <v>37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4">
        <f>SUM(O18:O39)</f>
        <v>23529507.45897425</v>
      </c>
      <c r="P41" s="22"/>
      <c r="Q41" s="23"/>
      <c r="R41" s="24">
        <f>SUM(R18:R39)</f>
        <v>100.00000000000001</v>
      </c>
      <c r="T41" s="13"/>
      <c r="U41" s="13"/>
      <c r="V41" s="8"/>
      <c r="W41" s="8"/>
    </row>
    <row r="42" spans="1:23" ht="12.75">
      <c r="A42" s="20"/>
      <c r="B42" s="38" t="s">
        <v>22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3">
        <f>+O41/P13</f>
        <v>21390.461326340228</v>
      </c>
      <c r="P42" s="46"/>
      <c r="Q42" s="47"/>
      <c r="R42" s="47"/>
      <c r="T42" s="13"/>
      <c r="U42" s="13"/>
      <c r="V42" s="10"/>
      <c r="W42" s="9"/>
    </row>
    <row r="43" spans="1:21" ht="12.75">
      <c r="A43" s="2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20"/>
      <c r="Q43" s="20"/>
      <c r="R43" s="20"/>
      <c r="T43" s="13"/>
      <c r="U43" s="13"/>
    </row>
    <row r="44" spans="1:21" ht="12.75">
      <c r="A44" s="20"/>
      <c r="B44" s="12" t="s">
        <v>38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4">
        <f>+O41*O45</f>
        <v>34164844.83043061</v>
      </c>
      <c r="P44" s="46"/>
      <c r="Q44" s="47"/>
      <c r="R44" s="47"/>
      <c r="T44" s="13"/>
      <c r="U44" s="13"/>
    </row>
    <row r="45" spans="1:21" ht="7.5" customHeight="1">
      <c r="A45" s="20"/>
      <c r="B45" s="41" t="s">
        <v>46</v>
      </c>
      <c r="C45" s="37"/>
      <c r="D45" s="37"/>
      <c r="E45" s="37"/>
      <c r="F45" s="37"/>
      <c r="G45" s="37"/>
      <c r="H45" s="37"/>
      <c r="I45" s="37"/>
      <c r="J45" s="42">
        <v>10</v>
      </c>
      <c r="K45" s="42">
        <v>10</v>
      </c>
      <c r="L45" s="42">
        <v>21</v>
      </c>
      <c r="M45" s="37"/>
      <c r="N45" s="37"/>
      <c r="O45" s="45">
        <f>(1+J45/100+K45/100)*(1+L45/100)</f>
        <v>1.4520000000000002</v>
      </c>
      <c r="P45" s="46"/>
      <c r="Q45" s="47"/>
      <c r="R45" s="47"/>
      <c r="T45" s="13"/>
      <c r="U45" s="13"/>
    </row>
    <row r="46" spans="1:21" ht="12.75">
      <c r="A46" s="20"/>
      <c r="B46" s="38" t="s">
        <v>23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3">
        <f>+O44/P13</f>
        <v>31058.94984584601</v>
      </c>
      <c r="P46" s="46"/>
      <c r="Q46" s="47"/>
      <c r="R46" s="47"/>
      <c r="T46" s="13"/>
      <c r="U46" s="1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2" t="s">
        <v>49</v>
      </c>
      <c r="B54" s="50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2" t="s">
        <v>48</v>
      </c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1" ht="12.75">
      <c r="A56" s="52" t="s">
        <v>50</v>
      </c>
      <c r="B56" s="50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1" ht="12.75">
      <c r="A57" s="52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12.75">
      <c r="A58" s="52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9:C9"/>
    <mergeCell ref="A11:C11"/>
    <mergeCell ref="A13:C13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2018-09-18T18:54:28Z</cp:lastPrinted>
  <dcterms:created xsi:type="dcterms:W3CDTF">2013-12-27T15:36:34Z</dcterms:created>
  <dcterms:modified xsi:type="dcterms:W3CDTF">2018-10-12T20:49:14Z</dcterms:modified>
  <cp:category/>
  <cp:version/>
  <cp:contentType/>
  <cp:contentStatus/>
</cp:coreProperties>
</file>