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800" windowWidth="17160" windowHeight="12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<sst xmlns="http://schemas.openxmlformats.org/spreadsheetml/2006/main" count="48" uniqueCount="47">
  <si>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/</t>
  </si>
  <si>
    <t xml:space="preserve"> PROFESIONAL:</t>
  </si>
  <si>
    <t xml:space="preserve"> COMITENTE:</t>
  </si>
  <si>
    <t xml:space="preserve"> OBRA:</t>
  </si>
  <si>
    <t xml:space="preserve"> UBICACIÓN:</t>
  </si>
  <si>
    <t>Vivienda Individual Urbana - Duplex</t>
  </si>
  <si>
    <t>CANTIDAD DE M2</t>
  </si>
  <si>
    <t>Nº</t>
  </si>
  <si>
    <t>% INCIDENCIA</t>
  </si>
  <si>
    <t>$ TOTAL</t>
  </si>
  <si>
    <t>MOVIMIENTO DE TIERRA</t>
  </si>
  <si>
    <t>ESTRUCTURA HºAº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</si>
  <si>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</si>
  <si>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</si>
  <si>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</si>
  <si>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</si>
  <si>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</si>
  <si>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</si>
  <si>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</si>
  <si>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</si>
  <si>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</si>
  <si>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</si>
  <si>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</si>
  <si>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</si>
  <si>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INSTALACIÓN ELÉCTRICA</t>
  </si>
  <si>
    <t>INSTALACIÓN SANITARIA</t>
  </si>
  <si>
    <t>INSTALACIÓN DE GAS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</si>
  <si>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</si>
  <si>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</si>
  <si>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</si>
  <si>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</si>
  <si>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</si>
  <si>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</si>
  <si>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</si>
  <si>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</si>
  <si>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</si>
  <si>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</si>
  <si>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</si>
  <si>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</si>
  <si>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</si>
  <si>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</si>
  <si>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</si>
  <si>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</si>
  <si>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</si>
  <si>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</si>
  <si>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 xml:space="preserve">PRECIO TEÓRICO </t>
  </si>
  <si>
    <t>Valores teóricos y usuales: se adopta 10% de gastos generales; 10% de beneficio; 21% de IVA genérico</t>
  </si>
</sst>
</file>

<file path=xl/styles.xml><?xml version="1.0" encoding="utf-8"?>
<styleSheet xmlns="http://schemas.openxmlformats.org/spreadsheetml/2006/main">
  <numFmts count="24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11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b/>
      <sz val="10"/>
      <color indexed="5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3" borderId="3" xfId="0" applyFont="1" applyFill="1" applyBorder="1" applyAlignment="1">
      <alignment horizontal="left" indent="1"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 horizontal="left" indent="1"/>
    </xf>
    <xf numFmtId="0" fontId="1" fillId="3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left" indent="1"/>
    </xf>
    <xf numFmtId="0" fontId="1" fillId="3" borderId="5" xfId="0" applyFont="1" applyFill="1" applyBorder="1" applyAlignment="1">
      <alignment/>
    </xf>
    <xf numFmtId="49" fontId="7" fillId="4" borderId="6" xfId="0" applyNumberFormat="1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indent="1"/>
    </xf>
    <xf numFmtId="0" fontId="1" fillId="2" borderId="3" xfId="0" applyFont="1" applyFill="1" applyBorder="1" applyAlignment="1">
      <alignment/>
    </xf>
    <xf numFmtId="0" fontId="5" fillId="2" borderId="5" xfId="0" applyFont="1" applyFill="1" applyBorder="1" applyAlignment="1">
      <alignment horizontal="left" indent="1"/>
    </xf>
    <xf numFmtId="0" fontId="1" fillId="2" borderId="5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 indent="1"/>
    </xf>
    <xf numFmtId="0" fontId="0" fillId="2" borderId="4" xfId="0" applyFill="1" applyBorder="1" applyAlignment="1">
      <alignment/>
    </xf>
    <xf numFmtId="0" fontId="0" fillId="5" borderId="0" xfId="0" applyFont="1" applyFill="1" applyAlignment="1" applyProtection="1">
      <alignment horizontal="center" vertical="center"/>
      <protection locked="0"/>
    </xf>
    <xf numFmtId="0" fontId="0" fillId="5" borderId="0" xfId="0" applyFont="1" applyFill="1" applyAlignment="1">
      <alignment horizontal="center" vertical="center"/>
    </xf>
    <xf numFmtId="4" fontId="1" fillId="3" borderId="9" xfId="0" applyNumberFormat="1" applyFont="1" applyFill="1" applyBorder="1" applyAlignment="1">
      <alignment horizontal="right" indent="1"/>
    </xf>
    <xf numFmtId="4" fontId="1" fillId="3" borderId="3" xfId="0" applyNumberFormat="1" applyFont="1" applyFill="1" applyBorder="1" applyAlignment="1">
      <alignment horizontal="right" indent="1"/>
    </xf>
    <xf numFmtId="4" fontId="1" fillId="3" borderId="8" xfId="0" applyNumberFormat="1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indent="1"/>
    </xf>
    <xf numFmtId="4" fontId="1" fillId="3" borderId="10" xfId="0" applyNumberFormat="1" applyFont="1" applyFill="1" applyBorder="1" applyAlignment="1">
      <alignment horizontal="right" indent="1"/>
    </xf>
    <xf numFmtId="4" fontId="1" fillId="3" borderId="0" xfId="0" applyNumberFormat="1" applyFont="1" applyFill="1" applyBorder="1" applyAlignment="1">
      <alignment horizontal="right" indent="1"/>
    </xf>
    <xf numFmtId="4" fontId="1" fillId="3" borderId="2" xfId="0" applyNumberFormat="1" applyFont="1" applyFill="1" applyBorder="1" applyAlignment="1">
      <alignment horizontal="right" indent="1"/>
    </xf>
    <xf numFmtId="4" fontId="1" fillId="3" borderId="9" xfId="0" applyNumberFormat="1" applyFont="1" applyFill="1" applyBorder="1" applyAlignment="1">
      <alignment horizontal="right" indent="1"/>
    </xf>
    <xf numFmtId="4" fontId="1" fillId="3" borderId="3" xfId="0" applyNumberFormat="1" applyFont="1" applyFill="1" applyBorder="1" applyAlignment="1">
      <alignment horizontal="right" indent="1"/>
    </xf>
    <xf numFmtId="4" fontId="1" fillId="3" borderId="8" xfId="0" applyNumberFormat="1" applyFont="1" applyFill="1" applyBorder="1" applyAlignment="1">
      <alignment horizontal="right" indent="1"/>
    </xf>
    <xf numFmtId="4" fontId="1" fillId="3" borderId="9" xfId="0" applyNumberFormat="1" applyFont="1" applyFill="1" applyBorder="1" applyAlignment="1">
      <alignment horizontal="right" indent="1"/>
    </xf>
    <xf numFmtId="4" fontId="1" fillId="3" borderId="3" xfId="0" applyNumberFormat="1" applyFont="1" applyFill="1" applyBorder="1" applyAlignment="1">
      <alignment horizontal="right" indent="1"/>
    </xf>
    <xf numFmtId="4" fontId="1" fillId="3" borderId="8" xfId="0" applyNumberFormat="1" applyFont="1" applyFill="1" applyBorder="1" applyAlignment="1">
      <alignment horizontal="right" indent="1"/>
    </xf>
    <xf numFmtId="4" fontId="1" fillId="5" borderId="11" xfId="0" applyNumberFormat="1" applyFont="1" applyFill="1" applyBorder="1" applyAlignment="1" applyProtection="1">
      <alignment horizontal="right" indent="1"/>
      <protection locked="0"/>
    </xf>
    <xf numFmtId="4" fontId="1" fillId="5" borderId="5" xfId="0" applyNumberFormat="1" applyFont="1" applyFill="1" applyBorder="1" applyAlignment="1" applyProtection="1">
      <alignment horizontal="right" indent="1"/>
      <protection locked="0"/>
    </xf>
    <xf numFmtId="4" fontId="1" fillId="5" borderId="7" xfId="0" applyNumberFormat="1" applyFont="1" applyFill="1" applyBorder="1" applyAlignment="1" applyProtection="1">
      <alignment horizontal="right" indent="1"/>
      <protection locked="0"/>
    </xf>
    <xf numFmtId="0" fontId="1" fillId="5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indent="1"/>
      <protection locked="0"/>
    </xf>
    <xf numFmtId="4" fontId="1" fillId="5" borderId="4" xfId="0" applyNumberFormat="1" applyFont="1" applyFill="1" applyBorder="1" applyAlignment="1" applyProtection="1">
      <alignment horizontal="right" indent="1"/>
      <protection locked="0"/>
    </xf>
    <xf numFmtId="0" fontId="1" fillId="3" borderId="3" xfId="0" applyFont="1" applyFill="1" applyBorder="1" applyAlignment="1">
      <alignment horizontal="right" indent="1"/>
    </xf>
    <xf numFmtId="0" fontId="1" fillId="5" borderId="7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4" fontId="1" fillId="5" borderId="9" xfId="0" applyNumberFormat="1" applyFont="1" applyFill="1" applyBorder="1" applyAlignment="1" applyProtection="1">
      <alignment horizontal="right" indent="1"/>
      <protection locked="0"/>
    </xf>
    <xf numFmtId="4" fontId="1" fillId="5" borderId="3" xfId="0" applyNumberFormat="1" applyFont="1" applyFill="1" applyBorder="1" applyAlignment="1" applyProtection="1">
      <alignment horizontal="right" indent="1"/>
      <protection locked="0"/>
    </xf>
    <xf numFmtId="0" fontId="0" fillId="5" borderId="1" xfId="0" applyFill="1" applyBorder="1" applyAlignment="1" applyProtection="1">
      <alignment horizontal="left" vertical="center" indent="1"/>
      <protection locked="0"/>
    </xf>
    <xf numFmtId="0" fontId="0" fillId="5" borderId="4" xfId="0" applyFill="1" applyBorder="1" applyAlignment="1" applyProtection="1">
      <alignment horizontal="left" vertical="center" indent="1"/>
      <protection locked="0"/>
    </xf>
    <xf numFmtId="0" fontId="0" fillId="5" borderId="9" xfId="0" applyFill="1" applyBorder="1" applyAlignment="1" applyProtection="1">
      <alignment horizontal="left" vertical="center" indent="1"/>
      <protection locked="0"/>
    </xf>
    <xf numFmtId="0" fontId="0" fillId="5" borderId="3" xfId="0" applyFill="1" applyBorder="1" applyAlignment="1" applyProtection="1">
      <alignment horizontal="left" vertical="center" indent="1"/>
      <protection locked="0"/>
    </xf>
    <xf numFmtId="0" fontId="5" fillId="2" borderId="1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17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5" borderId="0" xfId="0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DD0806"/>
      </font>
      <fill>
        <patternFill patternType="solid">
          <bgColor rgb="FFFFFFCC"/>
        </patternFill>
      </fill>
      <border>
        <left style="thin">
          <color rgb="FFDD0806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504825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45</xdr:row>
      <xdr:rowOff>152400</xdr:rowOff>
    </xdr:from>
    <xdr:to>
      <xdr:col>22</xdr:col>
      <xdr:colOff>447675</xdr:colOff>
      <xdr:row>50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64857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8</xdr:row>
      <xdr:rowOff>38100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B46"/>
  <sheetViews>
    <sheetView tabSelected="1" zoomScale="150" zoomScaleNormal="150" workbookViewId="0" topLeftCell="A1">
      <selection activeCell="S6" sqref="S6"/>
    </sheetView>
  </sheetViews>
  <sheetFormatPr defaultColWidth="11.421875" defaultRowHeight="12.75"/>
  <cols>
    <col min="1" max="1" width="5.8515625" style="0" customWidth="1"/>
    <col min="2" max="2" width="3.7109375" style="0" customWidth="1"/>
    <col min="3" max="3" width="5.8515625" style="0" customWidth="1"/>
    <col min="4" max="12" width="3.7109375" style="0" customWidth="1"/>
    <col min="13" max="14" width="3.00390625" style="0" customWidth="1"/>
    <col min="15" max="15" width="3.7109375" style="0" customWidth="1"/>
    <col min="16" max="16" width="3.28125" style="0" customWidth="1"/>
    <col min="17" max="17" width="3.00390625" style="0" customWidth="1"/>
    <col min="18" max="18" width="2.28125" style="0" customWidth="1"/>
    <col min="19" max="19" width="5.140625" style="0" customWidth="1"/>
    <col min="20" max="20" width="1.421875" style="0" customWidth="1"/>
    <col min="21" max="21" width="3.7109375" style="0" customWidth="1"/>
    <col min="22" max="22" width="1.421875" style="0" customWidth="1"/>
    <col min="23" max="23" width="7.7109375" style="0" customWidth="1"/>
    <col min="24" max="24" width="11.00390625" style="0" customWidth="1"/>
    <col min="25" max="25" width="10.28125" style="0" customWidth="1"/>
  </cols>
  <sheetData>
    <row r="5" spans="19:23" ht="12.75">
      <c r="S5" s="81">
        <v>41760</v>
      </c>
      <c r="T5" s="82"/>
      <c r="U5" s="82"/>
      <c r="V5" s="82"/>
      <c r="W5" s="82"/>
    </row>
    <row r="9" ht="8.25" customHeight="1"/>
    <row r="10" spans="1:23" ht="19.5" customHeight="1">
      <c r="A10" s="74" t="s">
        <v>1</v>
      </c>
      <c r="B10" s="75"/>
      <c r="C10" s="76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S10" s="84" t="s">
        <v>42</v>
      </c>
      <c r="T10" s="84"/>
      <c r="U10" s="84"/>
      <c r="V10" s="84"/>
      <c r="W10" s="84"/>
    </row>
    <row r="11" spans="1:23" ht="19.5" customHeight="1">
      <c r="A11" s="2" t="s">
        <v>41</v>
      </c>
      <c r="B11" s="31"/>
      <c r="C11" s="31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S11" s="32"/>
      <c r="T11" s="33" t="s">
        <v>0</v>
      </c>
      <c r="U11" s="32"/>
      <c r="V11" s="33" t="s">
        <v>0</v>
      </c>
      <c r="W11" s="32"/>
    </row>
    <row r="12" spans="1:17" ht="19.5" customHeight="1">
      <c r="A12" s="77" t="s">
        <v>2</v>
      </c>
      <c r="B12" s="78"/>
      <c r="C12" s="78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23" ht="19.5" customHeight="1">
      <c r="A13" s="79" t="s">
        <v>3</v>
      </c>
      <c r="B13" s="80"/>
      <c r="C13" s="80"/>
      <c r="D13" s="64" t="s">
        <v>5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S13" s="84" t="s">
        <v>6</v>
      </c>
      <c r="T13" s="84"/>
      <c r="U13" s="84"/>
      <c r="V13" s="84"/>
      <c r="W13" s="84"/>
    </row>
    <row r="14" spans="1:23" ht="19.5" customHeight="1">
      <c r="A14" s="79" t="s">
        <v>4</v>
      </c>
      <c r="B14" s="80"/>
      <c r="C14" s="80"/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S14" s="83">
        <v>100</v>
      </c>
      <c r="T14" s="83"/>
      <c r="U14" s="83"/>
      <c r="V14" s="83"/>
      <c r="W14" s="83"/>
    </row>
    <row r="15" spans="1:23" ht="9" customHeight="1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7"/>
      <c r="T15" s="7"/>
      <c r="U15" s="7"/>
      <c r="V15" s="7"/>
      <c r="W15" s="7"/>
    </row>
    <row r="16" spans="16:19" ht="27" customHeight="1">
      <c r="P16" s="73"/>
      <c r="Q16" s="73"/>
      <c r="R16" s="73"/>
      <c r="S16" s="73"/>
    </row>
    <row r="17" spans="1:27" ht="19.5" customHeight="1">
      <c r="A17" s="3" t="s">
        <v>7</v>
      </c>
      <c r="B17" s="68" t="s">
        <v>40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1" t="s">
        <v>9</v>
      </c>
      <c r="Q17" s="71"/>
      <c r="R17" s="71"/>
      <c r="S17" s="71"/>
      <c r="T17" s="71" t="s">
        <v>8</v>
      </c>
      <c r="U17" s="71"/>
      <c r="V17" s="71"/>
      <c r="W17" s="72"/>
      <c r="AA17" s="1"/>
    </row>
    <row r="18" spans="1:23" ht="7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2">
      <c r="A19" s="17" t="s">
        <v>31</v>
      </c>
      <c r="B19" s="10" t="s">
        <v>43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48">
        <f aca="true" t="shared" si="0" ref="P19:P38">+ROUND($P$41*$S$14*T19/100,2)</f>
        <v>21094.1</v>
      </c>
      <c r="Q19" s="49"/>
      <c r="R19" s="49"/>
      <c r="S19" s="50"/>
      <c r="T19" s="62">
        <v>3.56026299263669</v>
      </c>
      <c r="U19" s="63"/>
      <c r="V19" s="63"/>
      <c r="W19" s="63"/>
    </row>
    <row r="20" spans="1:23" ht="12">
      <c r="A20" s="17" t="s">
        <v>32</v>
      </c>
      <c r="B20" s="12" t="s">
        <v>10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48">
        <f t="shared" si="0"/>
        <v>15530.2</v>
      </c>
      <c r="Q20" s="49"/>
      <c r="R20" s="49"/>
      <c r="S20" s="50"/>
      <c r="T20" s="56">
        <v>2.6211884446192</v>
      </c>
      <c r="U20" s="57"/>
      <c r="V20" s="57"/>
      <c r="W20" s="57"/>
    </row>
    <row r="21" spans="1:23" ht="12">
      <c r="A21" s="17" t="s">
        <v>33</v>
      </c>
      <c r="B21" s="12" t="s">
        <v>11</v>
      </c>
      <c r="C21" s="13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48">
        <f t="shared" si="0"/>
        <v>104149.38</v>
      </c>
      <c r="Q21" s="49"/>
      <c r="R21" s="49"/>
      <c r="S21" s="50"/>
      <c r="T21" s="56">
        <v>17.5783353346353</v>
      </c>
      <c r="U21" s="57"/>
      <c r="V21" s="57"/>
      <c r="W21" s="57"/>
    </row>
    <row r="22" spans="1:23" ht="12">
      <c r="A22" s="17" t="s">
        <v>34</v>
      </c>
      <c r="B22" s="12" t="s">
        <v>12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8">
        <f t="shared" si="0"/>
        <v>107425.37</v>
      </c>
      <c r="Q22" s="49"/>
      <c r="R22" s="49"/>
      <c r="S22" s="50"/>
      <c r="T22" s="56">
        <v>18.131257564537</v>
      </c>
      <c r="U22" s="57"/>
      <c r="V22" s="57"/>
      <c r="W22" s="57"/>
    </row>
    <row r="23" spans="1:23" ht="12">
      <c r="A23" s="17" t="s">
        <v>35</v>
      </c>
      <c r="B23" s="12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48">
        <f t="shared" si="0"/>
        <v>2442.16</v>
      </c>
      <c r="Q23" s="49"/>
      <c r="R23" s="49"/>
      <c r="S23" s="50"/>
      <c r="T23" s="56">
        <v>0.412187619765368</v>
      </c>
      <c r="U23" s="57"/>
      <c r="V23" s="57"/>
      <c r="W23" s="57"/>
    </row>
    <row r="24" spans="1:23" ht="12">
      <c r="A24" s="17" t="s">
        <v>36</v>
      </c>
      <c r="B24" s="12" t="s">
        <v>14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48">
        <f t="shared" si="0"/>
        <v>24461.57</v>
      </c>
      <c r="Q24" s="49"/>
      <c r="R24" s="49"/>
      <c r="S24" s="50"/>
      <c r="T24" s="56">
        <v>4.12862463562991</v>
      </c>
      <c r="U24" s="57"/>
      <c r="V24" s="57"/>
      <c r="W24" s="57"/>
    </row>
    <row r="25" spans="1:23" ht="12">
      <c r="A25" s="17" t="s">
        <v>37</v>
      </c>
      <c r="B25" s="12" t="s">
        <v>15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48">
        <f t="shared" si="0"/>
        <v>59132.54</v>
      </c>
      <c r="Q25" s="49"/>
      <c r="R25" s="49"/>
      <c r="S25" s="50"/>
      <c r="T25" s="56">
        <v>9.98039195005574</v>
      </c>
      <c r="U25" s="57"/>
      <c r="V25" s="57"/>
      <c r="W25" s="57"/>
    </row>
    <row r="26" spans="1:23" ht="12">
      <c r="A26" s="17" t="s">
        <v>38</v>
      </c>
      <c r="B26" s="12" t="s">
        <v>16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48">
        <f t="shared" si="0"/>
        <v>11562.34</v>
      </c>
      <c r="Q26" s="49"/>
      <c r="R26" s="49"/>
      <c r="S26" s="50"/>
      <c r="T26" s="56">
        <v>1.95149289766349</v>
      </c>
      <c r="U26" s="57"/>
      <c r="V26" s="57"/>
      <c r="W26" s="57"/>
    </row>
    <row r="27" spans="1:23" ht="12">
      <c r="A27" s="17" t="s">
        <v>39</v>
      </c>
      <c r="B27" s="12" t="s">
        <v>17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8">
        <f t="shared" si="0"/>
        <v>14123.2</v>
      </c>
      <c r="Q27" s="49"/>
      <c r="R27" s="49"/>
      <c r="S27" s="50"/>
      <c r="T27" s="56">
        <v>2.38371466534216</v>
      </c>
      <c r="U27" s="57"/>
      <c r="V27" s="57"/>
      <c r="W27" s="57"/>
    </row>
    <row r="28" spans="1:23" ht="12">
      <c r="A28" s="17">
        <v>10</v>
      </c>
      <c r="B28" s="12" t="s">
        <v>18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48">
        <f t="shared" si="0"/>
        <v>11530.63</v>
      </c>
      <c r="Q28" s="49"/>
      <c r="R28" s="49"/>
      <c r="S28" s="50"/>
      <c r="T28" s="56">
        <v>1.94613926344022</v>
      </c>
      <c r="U28" s="57"/>
      <c r="V28" s="57"/>
      <c r="W28" s="57"/>
    </row>
    <row r="29" spans="1:23" ht="12">
      <c r="A29" s="17">
        <v>11</v>
      </c>
      <c r="B29" s="12" t="s">
        <v>19</v>
      </c>
      <c r="C29" s="13"/>
      <c r="D29" s="13"/>
      <c r="E29" s="13"/>
      <c r="F29" s="14"/>
      <c r="G29" s="13"/>
      <c r="H29" s="13"/>
      <c r="I29" s="13"/>
      <c r="J29" s="13"/>
      <c r="K29" s="13"/>
      <c r="L29" s="13"/>
      <c r="M29" s="13"/>
      <c r="N29" s="13"/>
      <c r="O29" s="13"/>
      <c r="P29" s="48">
        <f t="shared" si="0"/>
        <v>26757.92</v>
      </c>
      <c r="Q29" s="49"/>
      <c r="R29" s="49"/>
      <c r="S29" s="50"/>
      <c r="T29" s="56">
        <v>4.51620304095222</v>
      </c>
      <c r="U29" s="57"/>
      <c r="V29" s="57"/>
      <c r="W29" s="57"/>
    </row>
    <row r="30" spans="1:23" ht="12">
      <c r="A30" s="17">
        <v>12</v>
      </c>
      <c r="B30" s="12" t="s">
        <v>20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48">
        <f t="shared" si="0"/>
        <v>4532.27</v>
      </c>
      <c r="Q30" s="49"/>
      <c r="R30" s="49"/>
      <c r="S30" s="50"/>
      <c r="T30" s="56">
        <v>0.764956976492501</v>
      </c>
      <c r="U30" s="57"/>
      <c r="V30" s="57"/>
      <c r="W30" s="57"/>
    </row>
    <row r="31" spans="1:23" ht="12">
      <c r="A31" s="17">
        <v>13</v>
      </c>
      <c r="B31" s="12" t="s">
        <v>21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48">
        <f t="shared" si="0"/>
        <v>59859.2</v>
      </c>
      <c r="Q31" s="49"/>
      <c r="R31" s="49"/>
      <c r="S31" s="50"/>
      <c r="T31" s="56">
        <v>10.1030367433036</v>
      </c>
      <c r="U31" s="57"/>
      <c r="V31" s="57"/>
      <c r="W31" s="57"/>
    </row>
    <row r="32" spans="1:23" ht="12">
      <c r="A32" s="17">
        <v>14</v>
      </c>
      <c r="B32" s="12" t="s">
        <v>22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48">
        <f t="shared" si="0"/>
        <v>3558.65</v>
      </c>
      <c r="Q32" s="49"/>
      <c r="R32" s="49"/>
      <c r="S32" s="50"/>
      <c r="T32" s="56">
        <v>0.60062906260363</v>
      </c>
      <c r="U32" s="57"/>
      <c r="V32" s="57"/>
      <c r="W32" s="57"/>
    </row>
    <row r="33" spans="1:28" ht="12">
      <c r="A33" s="17">
        <v>15</v>
      </c>
      <c r="B33" s="12" t="s">
        <v>23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48">
        <f t="shared" si="0"/>
        <v>41036.04</v>
      </c>
      <c r="Q33" s="49"/>
      <c r="R33" s="49"/>
      <c r="S33" s="50"/>
      <c r="T33" s="56">
        <v>6.92606449482441</v>
      </c>
      <c r="U33" s="57"/>
      <c r="V33" s="57"/>
      <c r="W33" s="57"/>
      <c r="AB33" s="1"/>
    </row>
    <row r="34" spans="1:23" ht="12">
      <c r="A34" s="17">
        <v>16</v>
      </c>
      <c r="B34" s="12" t="s">
        <v>24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48">
        <f t="shared" si="0"/>
        <v>27190.75</v>
      </c>
      <c r="Q34" s="49"/>
      <c r="R34" s="49"/>
      <c r="S34" s="50"/>
      <c r="T34" s="56">
        <v>4.58925630522989</v>
      </c>
      <c r="U34" s="57"/>
      <c r="V34" s="57"/>
      <c r="W34" s="57"/>
    </row>
    <row r="35" spans="1:23" ht="12">
      <c r="A35" s="17">
        <v>17</v>
      </c>
      <c r="B35" s="12" t="s">
        <v>25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48">
        <f t="shared" si="0"/>
        <v>36037.47</v>
      </c>
      <c r="Q35" s="49"/>
      <c r="R35" s="49"/>
      <c r="S35" s="50"/>
      <c r="T35" s="56">
        <v>6.08240601094171</v>
      </c>
      <c r="U35" s="57"/>
      <c r="V35" s="57"/>
      <c r="W35" s="57"/>
    </row>
    <row r="36" spans="1:23" ht="12">
      <c r="A36" s="17">
        <v>18</v>
      </c>
      <c r="B36" s="12" t="s">
        <v>26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48">
        <f t="shared" si="0"/>
        <v>13422.96</v>
      </c>
      <c r="Q36" s="49"/>
      <c r="R36" s="49"/>
      <c r="S36" s="50"/>
      <c r="T36" s="56">
        <v>2.26552753364623</v>
      </c>
      <c r="U36" s="57"/>
      <c r="V36" s="57"/>
      <c r="W36" s="57"/>
    </row>
    <row r="37" spans="1:26" ht="12">
      <c r="A37" s="17">
        <v>19</v>
      </c>
      <c r="B37" s="12" t="s">
        <v>27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48">
        <f t="shared" si="0"/>
        <v>3802.36</v>
      </c>
      <c r="Q37" s="49"/>
      <c r="R37" s="49"/>
      <c r="S37" s="50"/>
      <c r="T37" s="56">
        <v>0.641762628714841</v>
      </c>
      <c r="U37" s="57"/>
      <c r="V37" s="57"/>
      <c r="W37" s="57"/>
      <c r="Z37" s="1"/>
    </row>
    <row r="38" spans="1:23" ht="12">
      <c r="A38" s="18">
        <v>20</v>
      </c>
      <c r="B38" s="15" t="s">
        <v>28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48">
        <f t="shared" si="0"/>
        <v>4838.02</v>
      </c>
      <c r="Q38" s="49"/>
      <c r="R38" s="49"/>
      <c r="S38" s="50"/>
      <c r="T38" s="51">
        <v>0.816561834965868</v>
      </c>
      <c r="U38" s="52"/>
      <c r="V38" s="52"/>
      <c r="W38" s="52"/>
    </row>
    <row r="39" spans="1:23" ht="12">
      <c r="A39" s="19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  <c r="Q39" s="22"/>
      <c r="R39" s="22"/>
      <c r="S39" s="22"/>
      <c r="T39" s="22"/>
      <c r="U39" s="22"/>
      <c r="V39" s="22"/>
      <c r="W39" s="22"/>
    </row>
    <row r="40" spans="1:25" ht="12">
      <c r="A40" s="8"/>
      <c r="B40" s="23" t="s">
        <v>44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45">
        <f>SUM(P19:S38)</f>
        <v>592487.13</v>
      </c>
      <c r="Q40" s="46"/>
      <c r="R40" s="46"/>
      <c r="S40" s="47"/>
      <c r="T40" s="48">
        <f>+SUM(T19:W38)</f>
        <v>100.00000000000001</v>
      </c>
      <c r="U40" s="58"/>
      <c r="V40" s="58"/>
      <c r="W40" s="58"/>
      <c r="Y40" s="29"/>
    </row>
    <row r="41" spans="1:25" ht="12">
      <c r="A41" s="8"/>
      <c r="B41" s="25" t="s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51">
        <v>5924.8715910481</v>
      </c>
      <c r="Q41" s="52"/>
      <c r="R41" s="52"/>
      <c r="S41" s="53"/>
      <c r="T41" s="59"/>
      <c r="U41" s="60"/>
      <c r="V41" s="60"/>
      <c r="W41" s="61"/>
      <c r="Y41" s="29"/>
    </row>
    <row r="42" spans="1:23" ht="12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30"/>
      <c r="Q42" s="30"/>
      <c r="R42" s="30"/>
      <c r="S42" s="30"/>
      <c r="T42" s="8"/>
      <c r="U42" s="8"/>
      <c r="V42" s="8"/>
      <c r="W42" s="8"/>
    </row>
    <row r="43" spans="1:25" ht="12">
      <c r="A43" s="8"/>
      <c r="B43" s="37" t="s">
        <v>45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9"/>
      <c r="P43" s="42">
        <f>+P45*S14</f>
        <v>860291.355020184</v>
      </c>
      <c r="Q43" s="43"/>
      <c r="R43" s="43"/>
      <c r="S43" s="44"/>
      <c r="T43" s="54"/>
      <c r="U43" s="54"/>
      <c r="V43" s="54"/>
      <c r="W43" s="55"/>
      <c r="Y43" s="29"/>
    </row>
    <row r="44" spans="1:25" ht="7.5" customHeight="1">
      <c r="A44" s="8"/>
      <c r="B44" s="41" t="s">
        <v>46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7"/>
      <c r="P44" s="34"/>
      <c r="Q44" s="35"/>
      <c r="R44" s="35"/>
      <c r="S44" s="36"/>
      <c r="T44" s="40"/>
      <c r="U44" s="40"/>
      <c r="V44" s="40"/>
      <c r="W44" s="40"/>
      <c r="Y44" s="29"/>
    </row>
    <row r="45" spans="1:26" ht="12">
      <c r="A45" s="8"/>
      <c r="B45" s="25" t="s">
        <v>30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8"/>
      <c r="P45" s="51">
        <v>8602.91355020184</v>
      </c>
      <c r="Q45" s="52"/>
      <c r="R45" s="52"/>
      <c r="S45" s="53"/>
      <c r="T45" s="54"/>
      <c r="U45" s="54"/>
      <c r="V45" s="54"/>
      <c r="W45" s="55"/>
      <c r="Y45" s="29"/>
      <c r="Z45" s="1"/>
    </row>
    <row r="46" spans="2:2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</sheetData>
  <sheetProtection sheet="1" objects="1" scenarios="1" formatCells="0"/>
  <mergeCells count="65">
    <mergeCell ref="A13:C13"/>
    <mergeCell ref="S5:W5"/>
    <mergeCell ref="S14:W14"/>
    <mergeCell ref="S10:W10"/>
    <mergeCell ref="S13:W13"/>
    <mergeCell ref="D13:Q13"/>
    <mergeCell ref="D14:Q14"/>
    <mergeCell ref="D12:Q12"/>
    <mergeCell ref="D10:Q10"/>
    <mergeCell ref="D11:Q11"/>
    <mergeCell ref="B17:O17"/>
    <mergeCell ref="T17:W17"/>
    <mergeCell ref="P17:S17"/>
    <mergeCell ref="P16:S16"/>
    <mergeCell ref="A10:C10"/>
    <mergeCell ref="A12:C12"/>
    <mergeCell ref="A14:C14"/>
    <mergeCell ref="P41:S41"/>
    <mergeCell ref="T40:W40"/>
    <mergeCell ref="T41:W41"/>
    <mergeCell ref="T19:W19"/>
    <mergeCell ref="T20:W20"/>
    <mergeCell ref="T21:W21"/>
    <mergeCell ref="T22:W22"/>
    <mergeCell ref="P21:S21"/>
    <mergeCell ref="P22:S22"/>
    <mergeCell ref="P23:S23"/>
    <mergeCell ref="P32:S32"/>
    <mergeCell ref="P25:S25"/>
    <mergeCell ref="P27:S27"/>
    <mergeCell ref="P28:S28"/>
    <mergeCell ref="P26:S26"/>
    <mergeCell ref="P31:S31"/>
    <mergeCell ref="P19:S19"/>
    <mergeCell ref="P20:S20"/>
    <mergeCell ref="P38:S38"/>
    <mergeCell ref="P33:S33"/>
    <mergeCell ref="P34:S34"/>
    <mergeCell ref="P35:S35"/>
    <mergeCell ref="P36:S36"/>
    <mergeCell ref="P29:S29"/>
    <mergeCell ref="P30:S30"/>
    <mergeCell ref="P24:S24"/>
    <mergeCell ref="T43:W43"/>
    <mergeCell ref="T32:W32"/>
    <mergeCell ref="T33:W33"/>
    <mergeCell ref="T34:W34"/>
    <mergeCell ref="T35:W35"/>
    <mergeCell ref="T38:W38"/>
    <mergeCell ref="T37:W37"/>
    <mergeCell ref="T27:W27"/>
    <mergeCell ref="T28:W28"/>
    <mergeCell ref="T29:W29"/>
    <mergeCell ref="T30:W30"/>
    <mergeCell ref="T31:W31"/>
    <mergeCell ref="P43:S43"/>
    <mergeCell ref="P40:S40"/>
    <mergeCell ref="P37:S37"/>
    <mergeCell ref="P45:S45"/>
    <mergeCell ref="T45:W45"/>
    <mergeCell ref="T23:W23"/>
    <mergeCell ref="T24:W24"/>
    <mergeCell ref="T25:W25"/>
    <mergeCell ref="T26:W26"/>
    <mergeCell ref="T36:W36"/>
  </mergeCells>
  <conditionalFormatting sqref="T40:W40">
    <cfRule type="cellIs" priority="1" dxfId="0" operator="notEqual" stopIfTrue="1">
      <formula>100</formula>
    </cfRule>
  </conditionalFormatting>
  <printOptions horizontalCentered="1"/>
  <pageMargins left="0.7086614173228347" right="0.5511811023622047" top="0.984251968503937" bottom="0.984251968503937" header="0" footer="0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Nicolas Yuvone</cp:lastModifiedBy>
  <cp:lastPrinted>2014-03-26T13:05:32Z</cp:lastPrinted>
  <dcterms:created xsi:type="dcterms:W3CDTF">2013-12-27T15:36:34Z</dcterms:created>
  <dcterms:modified xsi:type="dcterms:W3CDTF">2014-06-19T04:21:23Z</dcterms:modified>
  <cp:category/>
  <cp:version/>
  <cp:contentType/>
  <cp:contentStatus/>
</cp:coreProperties>
</file>