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<sst xmlns="http://schemas.openxmlformats.org/spreadsheetml/2006/main" count="53" uniqueCount="52">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</sst>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94" fontId="3" fillId="0" borderId="16" xfId="0" applyNumberFormat="1" applyFont="1" applyFill="1" applyBorder="1" applyAlignment="1" applyProtection="1">
      <alignment horizontal="left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00390625" style="0" customWidth="1"/>
    <col min="21" max="21" width="8.421875" style="0" customWidth="1"/>
    <col min="22" max="22" width="7.28125" style="0" customWidth="1"/>
  </cols>
  <sheetData>
    <row r="5" spans="16:19" ht="33.75" customHeight="1">
      <c r="P5" s="65">
        <v>44197</v>
      </c>
      <c r="Q5" s="65"/>
      <c r="R5" s="65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3" t="s">
        <v>0</v>
      </c>
      <c r="B9" s="74"/>
      <c r="C9" s="75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80" t="s">
        <v>35</v>
      </c>
      <c r="Q9" s="80"/>
      <c r="R9" s="80"/>
    </row>
    <row r="10" spans="1:18" ht="19.5" customHeight="1">
      <c r="A10" s="1" t="s">
        <v>34</v>
      </c>
      <c r="B10" s="12"/>
      <c r="C10" s="12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5"/>
      <c r="Q10" s="56" t="s">
        <v>24</v>
      </c>
      <c r="R10" s="44">
        <v>2021</v>
      </c>
    </row>
    <row r="11" spans="1:18" ht="19.5" customHeight="1">
      <c r="A11" s="76" t="s">
        <v>1</v>
      </c>
      <c r="B11" s="77"/>
      <c r="C11" s="77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13"/>
      <c r="Q11" s="13"/>
      <c r="R11" s="13"/>
    </row>
    <row r="12" spans="1:18" ht="19.5" customHeight="1">
      <c r="A12" s="78" t="s">
        <v>2</v>
      </c>
      <c r="B12" s="79"/>
      <c r="C12" s="79"/>
      <c r="D12" s="62" t="s">
        <v>51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80" t="s">
        <v>43</v>
      </c>
      <c r="Q12" s="80"/>
      <c r="R12" s="80"/>
    </row>
    <row r="13" spans="1:18" ht="19.5" customHeight="1">
      <c r="A13" s="78" t="s">
        <v>3</v>
      </c>
      <c r="B13" s="79"/>
      <c r="C13" s="79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70">
        <v>1100</v>
      </c>
      <c r="Q13" s="70"/>
      <c r="R13" s="70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8" t="s">
        <v>47</v>
      </c>
      <c r="O16" s="11" t="s">
        <v>6</v>
      </c>
      <c r="P16" s="69" t="s">
        <v>5</v>
      </c>
      <c r="Q16" s="69"/>
      <c r="R16" s="69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636.6069723956807</v>
      </c>
      <c r="O18" s="39">
        <f>+N18*$P$13+0</f>
        <v>700267.6696352488</v>
      </c>
      <c r="P18" s="18"/>
      <c r="Q18" s="19"/>
      <c r="R18" s="20">
        <f>+O18/$O$41*100</f>
        <v>1.1628973065165364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233.11664779330906</v>
      </c>
      <c r="O19" s="39">
        <f aca="true" t="shared" si="0" ref="O19:O39">+N19*$P$13+0</f>
        <v>256428.31257263996</v>
      </c>
      <c r="P19" s="18"/>
      <c r="Q19" s="19"/>
      <c r="R19" s="20">
        <f aca="true" t="shared" si="1" ref="R19:R39">+O19/$O$41*100</f>
        <v>0.42583687200728254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15198.936482046533</v>
      </c>
      <c r="O20" s="39">
        <f t="shared" si="0"/>
        <v>16718830.130251186</v>
      </c>
      <c r="P20" s="18"/>
      <c r="Q20" s="19"/>
      <c r="R20" s="20">
        <f t="shared" si="1"/>
        <v>27.764072753356718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4957.648085798983</v>
      </c>
      <c r="O21" s="39">
        <f t="shared" si="0"/>
        <v>5453412.894378881</v>
      </c>
      <c r="P21" s="18"/>
      <c r="Q21" s="19"/>
      <c r="R21" s="20">
        <f t="shared" si="1"/>
        <v>9.056192997599055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31.776037937011814</v>
      </c>
      <c r="O22" s="39">
        <f t="shared" si="0"/>
        <v>34953.641730712996</v>
      </c>
      <c r="P22" s="18"/>
      <c r="Q22" s="19"/>
      <c r="R22" s="20">
        <f t="shared" si="1"/>
        <v>0.05804565537455465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556.9944427272922</v>
      </c>
      <c r="O23" s="39">
        <f t="shared" si="0"/>
        <v>612693.8870000214</v>
      </c>
      <c r="P23" s="18"/>
      <c r="Q23" s="19"/>
      <c r="R23" s="20">
        <f t="shared" si="1"/>
        <v>1.0174681793928808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4148.636303491978</v>
      </c>
      <c r="O24" s="39">
        <f t="shared" si="0"/>
        <v>4563499.933841175</v>
      </c>
      <c r="P24" s="18"/>
      <c r="Q24" s="19"/>
      <c r="R24" s="20">
        <f t="shared" si="1"/>
        <v>7.578361834291894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1127.7226005230807</v>
      </c>
      <c r="O25" s="39">
        <f t="shared" si="0"/>
        <v>1240494.860575389</v>
      </c>
      <c r="P25" s="18"/>
      <c r="Q25" s="19"/>
      <c r="R25" s="20">
        <f t="shared" si="1"/>
        <v>2.060023894666053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1367.02768352615</v>
      </c>
      <c r="O26" s="39">
        <f t="shared" si="0"/>
        <v>1503730.451878765</v>
      </c>
      <c r="P26" s="18"/>
      <c r="Q26" s="19"/>
      <c r="R26" s="20">
        <f t="shared" si="1"/>
        <v>2.4971652527205115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1356.0684518516434</v>
      </c>
      <c r="O27" s="39">
        <f t="shared" si="0"/>
        <v>1491675.2970368078</v>
      </c>
      <c r="P27" s="18"/>
      <c r="Q27" s="19"/>
      <c r="R27" s="20">
        <f t="shared" si="1"/>
        <v>2.477145897689236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2181.1347607855873</v>
      </c>
      <c r="O28" s="39">
        <f t="shared" si="0"/>
        <v>2399248.236864146</v>
      </c>
      <c r="P28" s="18"/>
      <c r="Q28" s="19"/>
      <c r="R28" s="20">
        <f t="shared" si="1"/>
        <v>3.9843040501457727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506.2974792754196</v>
      </c>
      <c r="O29" s="39">
        <f t="shared" si="0"/>
        <v>556927.2272029616</v>
      </c>
      <c r="P29" s="18"/>
      <c r="Q29" s="19"/>
      <c r="R29" s="20">
        <f t="shared" si="1"/>
        <v>0.9248594509259446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6561.218963102286</v>
      </c>
      <c r="O30" s="39">
        <f t="shared" si="0"/>
        <v>7217340.859412515</v>
      </c>
      <c r="P30" s="18"/>
      <c r="Q30" s="19"/>
      <c r="R30" s="20">
        <f t="shared" si="1"/>
        <v>11.985454433437239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1141.9588384995961</v>
      </c>
      <c r="O31" s="39">
        <f t="shared" si="0"/>
        <v>1256154.7223495557</v>
      </c>
      <c r="P31" s="18"/>
      <c r="Q31" s="19"/>
      <c r="R31" s="20">
        <f t="shared" si="1"/>
        <v>2.0860293949443753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2609.952900976303</v>
      </c>
      <c r="O32" s="39">
        <f t="shared" si="0"/>
        <v>2870948.1910739336</v>
      </c>
      <c r="P32" s="18"/>
      <c r="Q32" s="19"/>
      <c r="R32" s="20">
        <f t="shared" si="1"/>
        <v>4.767631097816351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4840.935422847891</v>
      </c>
      <c r="O33" s="39">
        <f t="shared" si="0"/>
        <v>5325028.96513268</v>
      </c>
      <c r="P33" s="18"/>
      <c r="Q33" s="19"/>
      <c r="R33" s="20">
        <f t="shared" si="1"/>
        <v>8.842992628662728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3787.659360008659</v>
      </c>
      <c r="O34" s="39">
        <f t="shared" si="0"/>
        <v>4166425.2960095247</v>
      </c>
      <c r="P34" s="18"/>
      <c r="Q34" s="19"/>
      <c r="R34" s="20">
        <f t="shared" si="1"/>
        <v>6.918961083917437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806.4296727968739</v>
      </c>
      <c r="O35" s="39">
        <f t="shared" si="0"/>
        <v>887072.6400765612</v>
      </c>
      <c r="P35" s="18"/>
      <c r="Q35" s="19"/>
      <c r="R35" s="20">
        <f t="shared" si="1"/>
        <v>1.4731143940528715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2375.8328275427216</v>
      </c>
      <c r="O38" s="39">
        <f t="shared" si="0"/>
        <v>2613416.1102969935</v>
      </c>
      <c r="P38" s="18"/>
      <c r="Q38" s="19"/>
      <c r="R38" s="20">
        <f t="shared" si="1"/>
        <v>4.339961256606782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317.22664000000003</v>
      </c>
      <c r="O39" s="39">
        <f t="shared" si="0"/>
        <v>348949.30400000006</v>
      </c>
      <c r="P39" s="18"/>
      <c r="Q39" s="19"/>
      <c r="R39" s="20">
        <f t="shared" si="1"/>
        <v>0.5794815658757838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60217498.631319694</v>
      </c>
      <c r="P41" s="18"/>
      <c r="Q41" s="19"/>
      <c r="R41" s="20">
        <f>SUM(R18:R39)</f>
        <v>100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54743.18057392699</v>
      </c>
      <c r="P42" s="42"/>
      <c r="Q42" s="43"/>
      <c r="R42" s="43"/>
      <c r="S42" s="54"/>
      <c r="T42" s="57"/>
      <c r="U42" s="57"/>
      <c r="V42" s="81"/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87435808.01267621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79487.09819334201</v>
      </c>
      <c r="P46" s="42"/>
      <c r="Q46" s="43"/>
      <c r="R46" s="43"/>
      <c r="S46" s="54"/>
      <c r="T46" s="57"/>
      <c r="U46" s="57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A13:C13"/>
    <mergeCell ref="P9:R9"/>
    <mergeCell ref="D13:O13"/>
    <mergeCell ref="P12:R12"/>
    <mergeCell ref="A12:C12"/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2021-02-16T14:22:54Z</dcterms:modified>
  <cp:category/>
  <cp:version/>
  <cp:contentType/>
  <cp:contentStatus/>
</cp:coreProperties>
</file>