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<sst xmlns="http://schemas.openxmlformats.org/spreadsheetml/2006/main" count="53" uniqueCount="52">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</sst>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5">
        <v>44197</v>
      </c>
      <c r="Q5" s="65"/>
      <c r="R5" s="6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2" t="s">
        <v>0</v>
      </c>
      <c r="B9" s="73"/>
      <c r="C9" s="74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62" t="s">
        <v>35</v>
      </c>
      <c r="Q9" s="62"/>
      <c r="R9" s="62"/>
    </row>
    <row r="10" spans="1:18" ht="19.5" customHeight="1">
      <c r="A10" s="1" t="s">
        <v>34</v>
      </c>
      <c r="B10" s="14"/>
      <c r="C10" s="14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6"/>
      <c r="Q10" s="58" t="s">
        <v>24</v>
      </c>
      <c r="R10" s="46">
        <v>2021</v>
      </c>
    </row>
    <row r="11" spans="1:18" ht="19.5" customHeight="1">
      <c r="A11" s="82" t="s">
        <v>1</v>
      </c>
      <c r="B11" s="83"/>
      <c r="C11" s="83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5"/>
      <c r="Q11" s="15"/>
      <c r="R11" s="15"/>
    </row>
    <row r="12" spans="1:18" ht="19.5" customHeight="1">
      <c r="A12" s="63" t="s">
        <v>2</v>
      </c>
      <c r="B12" s="64"/>
      <c r="C12" s="64"/>
      <c r="D12" s="76" t="s">
        <v>51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62" t="s">
        <v>43</v>
      </c>
      <c r="Q12" s="62"/>
      <c r="R12" s="62"/>
    </row>
    <row r="13" spans="1:18" ht="19.5" customHeight="1">
      <c r="A13" s="63" t="s">
        <v>3</v>
      </c>
      <c r="B13" s="64"/>
      <c r="C13" s="64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9">
        <v>5335</v>
      </c>
      <c r="Q13" s="79"/>
      <c r="R13" s="79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50" t="s">
        <v>47</v>
      </c>
      <c r="O16" s="13" t="s">
        <v>6</v>
      </c>
      <c r="P16" s="75" t="s">
        <v>5</v>
      </c>
      <c r="Q16" s="75"/>
      <c r="R16" s="75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479.8113777495182</v>
      </c>
      <c r="O18" s="41">
        <f>+N18*$P$13+0</f>
        <v>2559793.7002936797</v>
      </c>
      <c r="P18" s="20"/>
      <c r="Q18" s="21"/>
      <c r="R18" s="22">
        <f>+O18/$O$41*100</f>
        <v>0.8814309994547267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661.6101725837779</v>
      </c>
      <c r="O19" s="41">
        <f aca="true" t="shared" si="0" ref="O19:O39">+N19*$P$13+0</f>
        <v>3529690.270734455</v>
      </c>
      <c r="P19" s="20"/>
      <c r="Q19" s="21"/>
      <c r="R19" s="22">
        <f aca="true" t="shared" si="1" ref="R19:R39">+O19/$O$41*100</f>
        <v>1.2154020156945289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12694.807770485773</v>
      </c>
      <c r="O20" s="41">
        <f t="shared" si="0"/>
        <v>67726799.4555416</v>
      </c>
      <c r="P20" s="20"/>
      <c r="Q20" s="21"/>
      <c r="R20" s="22">
        <f t="shared" si="1"/>
        <v>23.32082484893959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2587.5456184287327</v>
      </c>
      <c r="O21" s="41">
        <f t="shared" si="0"/>
        <v>13804555.874317288</v>
      </c>
      <c r="P21" s="20"/>
      <c r="Q21" s="21"/>
      <c r="R21" s="22">
        <f t="shared" si="1"/>
        <v>4.7534156678064035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202.49193097337354</v>
      </c>
      <c r="O22" s="41">
        <f t="shared" si="0"/>
        <v>1080294.4517429478</v>
      </c>
      <c r="P22" s="20"/>
      <c r="Q22" s="21"/>
      <c r="R22" s="22">
        <f t="shared" si="1"/>
        <v>0.3719850619977454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452.21839861925184</v>
      </c>
      <c r="O23" s="41">
        <f t="shared" si="0"/>
        <v>2412585.1566337086</v>
      </c>
      <c r="P23" s="20"/>
      <c r="Q23" s="21"/>
      <c r="R23" s="22">
        <f t="shared" si="1"/>
        <v>0.8307416904875249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1893.3769797855473</v>
      </c>
      <c r="O24" s="41">
        <f t="shared" si="0"/>
        <v>10101166.187155895</v>
      </c>
      <c r="P24" s="20"/>
      <c r="Q24" s="21"/>
      <c r="R24" s="22">
        <f t="shared" si="1"/>
        <v>3.47820256256652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869.442436414584</v>
      </c>
      <c r="O25" s="41">
        <f t="shared" si="0"/>
        <v>4638475.398271806</v>
      </c>
      <c r="P25" s="20"/>
      <c r="Q25" s="21"/>
      <c r="R25" s="22">
        <f t="shared" si="1"/>
        <v>1.5971974639111794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1716.8560204413466</v>
      </c>
      <c r="O26" s="41">
        <f t="shared" si="0"/>
        <v>9159426.869054584</v>
      </c>
      <c r="P26" s="20"/>
      <c r="Q26" s="21"/>
      <c r="R26" s="22">
        <f t="shared" si="1"/>
        <v>3.153927122602503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576.3483983191869</v>
      </c>
      <c r="O27" s="41">
        <f t="shared" si="0"/>
        <v>3074818.7050328623</v>
      </c>
      <c r="P27" s="20"/>
      <c r="Q27" s="21"/>
      <c r="R27" s="22">
        <f t="shared" si="1"/>
        <v>1.0587730269077011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2592.153269548616</v>
      </c>
      <c r="O28" s="41">
        <f t="shared" si="0"/>
        <v>13829137.693041867</v>
      </c>
      <c r="P28" s="20"/>
      <c r="Q28" s="21"/>
      <c r="R28" s="22">
        <f t="shared" si="1"/>
        <v>4.761880090952821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309.1863275402873</v>
      </c>
      <c r="O29" s="41">
        <f t="shared" si="0"/>
        <v>1649509.0574274329</v>
      </c>
      <c r="P29" s="20"/>
      <c r="Q29" s="21"/>
      <c r="R29" s="22">
        <f t="shared" si="1"/>
        <v>0.5679865595930954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7285.968315473889</v>
      </c>
      <c r="O30" s="41">
        <f t="shared" si="0"/>
        <v>38870640.9630532</v>
      </c>
      <c r="P30" s="20"/>
      <c r="Q30" s="21"/>
      <c r="R30" s="22">
        <f t="shared" si="1"/>
        <v>13.38458951187318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6093.391848525534</v>
      </c>
      <c r="O31" s="41">
        <f t="shared" si="0"/>
        <v>32508245.511883724</v>
      </c>
      <c r="P31" s="20"/>
      <c r="Q31" s="21"/>
      <c r="R31" s="22">
        <f t="shared" si="1"/>
        <v>11.19378304930273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1263.0630433773385</v>
      </c>
      <c r="O32" s="41">
        <f t="shared" si="0"/>
        <v>6738441.336418102</v>
      </c>
      <c r="P32" s="20"/>
      <c r="Q32" s="21"/>
      <c r="R32" s="22">
        <f t="shared" si="1"/>
        <v>2.320292874087716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7247.27548589371</v>
      </c>
      <c r="O33" s="41">
        <f t="shared" si="0"/>
        <v>38664214.71724294</v>
      </c>
      <c r="P33" s="20"/>
      <c r="Q33" s="21"/>
      <c r="R33" s="22">
        <f t="shared" si="1"/>
        <v>13.313509372822384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4377.712435810939</v>
      </c>
      <c r="O34" s="41">
        <f t="shared" si="0"/>
        <v>23355095.845051356</v>
      </c>
      <c r="P34" s="20"/>
      <c r="Q34" s="21"/>
      <c r="R34" s="22">
        <f t="shared" si="1"/>
        <v>8.042017398004681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623.5280975233561</v>
      </c>
      <c r="O35" s="41">
        <f t="shared" si="0"/>
        <v>3326522.400287105</v>
      </c>
      <c r="P35" s="20"/>
      <c r="Q35" s="21"/>
      <c r="R35" s="22">
        <f t="shared" si="1"/>
        <v>1.1454438549705024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355.6061506237113</v>
      </c>
      <c r="O36" s="41">
        <f>+N36*$P$13+0</f>
        <v>1897158.8135774997</v>
      </c>
      <c r="P36" s="20"/>
      <c r="Q36" s="21"/>
      <c r="R36" s="22">
        <f t="shared" si="1"/>
        <v>0.6532614675097096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1788.8587115003786</v>
      </c>
      <c r="O38" s="41">
        <f t="shared" si="0"/>
        <v>9543561.22585452</v>
      </c>
      <c r="P38" s="20"/>
      <c r="Q38" s="21"/>
      <c r="R38" s="22">
        <f t="shared" si="1"/>
        <v>3.286198691987263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364.2478957825679</v>
      </c>
      <c r="O39" s="41">
        <f t="shared" si="0"/>
        <v>1943262.524</v>
      </c>
      <c r="P39" s="20"/>
      <c r="Q39" s="21"/>
      <c r="R39" s="22">
        <f t="shared" si="1"/>
        <v>0.6691366685275156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290413396.1566165</v>
      </c>
      <c r="P41" s="20"/>
      <c r="Q41" s="21"/>
      <c r="R41" s="22">
        <f>SUM(R18:R39)</f>
        <v>100.00000000000003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54435.50068540141</v>
      </c>
      <c r="P42" s="44"/>
      <c r="Q42" s="45"/>
      <c r="R42" s="45"/>
      <c r="T42" s="12"/>
      <c r="U42" s="57"/>
      <c r="V42" s="61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421680251.2194072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79040.34699520285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2021-02-16T14:31:02Z</dcterms:modified>
  <cp:category/>
  <cp:version/>
  <cp:contentType/>
  <cp:contentStatus/>
</cp:coreProperties>
</file>